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Berekening Nieuw 1" sheetId="1" state="visible" r:id="rId2"/>
    <sheet name="Berekening nieuw 2" sheetId="2" state="visible" r:id="rId3"/>
    <sheet name="Blad2" sheetId="3" state="visible" r:id="rId4"/>
    <sheet name="Blad3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<sst xmlns="http://schemas.openxmlformats.org/spreadsheetml/2006/main" count="608" uniqueCount="65">
  <si>
    <t xml:space="preserve">V = </t>
  </si>
  <si>
    <t xml:space="preserve">NB. Als de norm 1 is, is dat dus 3; als de norm 4 is, 12. als de norm een keer een jaar 2 is, is het 6.</t>
  </si>
  <si>
    <t xml:space="preserve">==&gt; Dat maakt 2020 een vreemd jaar qua hoeveelheid dagen die kan worden meegenomen</t>
  </si>
  <si>
    <t xml:space="preserve">Anita Korte-Kempers</t>
  </si>
  <si>
    <t xml:space="preserve">Jaar</t>
  </si>
  <si>
    <t xml:space="preserve">Normeren</t>
  </si>
  <si>
    <t xml:space="preserve">DK</t>
  </si>
  <si>
    <t xml:space="preserve">NK</t>
  </si>
  <si>
    <t xml:space="preserve">MK</t>
  </si>
  <si>
    <t xml:space="preserve">SK</t>
  </si>
  <si>
    <t xml:space="preserve">DM</t>
  </si>
  <si>
    <t xml:space="preserve">NM</t>
  </si>
  <si>
    <t xml:space="preserve">MM</t>
  </si>
  <si>
    <t xml:space="preserve">SM</t>
  </si>
  <si>
    <t xml:space="preserve">DO</t>
  </si>
  <si>
    <t xml:space="preserve">WG</t>
  </si>
  <si>
    <t xml:space="preserve">VR</t>
  </si>
  <si>
    <t xml:space="preserve">NT</t>
  </si>
  <si>
    <t xml:space="preserve">Norm</t>
  </si>
  <si>
    <t xml:space="preserve">MT</t>
  </si>
  <si>
    <t xml:space="preserve">ST</t>
  </si>
  <si>
    <t xml:space="preserve">N</t>
  </si>
  <si>
    <t xml:space="preserve">J</t>
  </si>
  <si>
    <t xml:space="preserve">Monique Haafkes</t>
  </si>
  <si>
    <t xml:space="preserve">Joop Barbiers</t>
  </si>
  <si>
    <t xml:space="preserve">Marlijn de Graaff-Schalekamp</t>
  </si>
  <si>
    <t xml:space="preserve">Martina Bouman</t>
  </si>
  <si>
    <t xml:space="preserve">Anita Korte-Kempers – Puur homeopathie</t>
  </si>
  <si>
    <t xml:space="preserve">Dagen K.H.</t>
  </si>
  <si>
    <t xml:space="preserve">Norm K.H.</t>
  </si>
  <si>
    <t xml:space="preserve">Max. Mee K.H.</t>
  </si>
  <si>
    <t xml:space="preserve">Saldo K.H.</t>
  </si>
  <si>
    <t xml:space="preserve">Som K.H. + Mee</t>
  </si>
  <si>
    <t xml:space="preserve">Tussen</t>
  </si>
  <si>
    <t xml:space="preserve">surplus</t>
  </si>
  <si>
    <t xml:space="preserve">Berekend Mee K.H.</t>
  </si>
  <si>
    <t xml:space="preserve">Surplus</t>
  </si>
  <si>
    <t xml:space="preserve">Dagen M.</t>
  </si>
  <si>
    <t xml:space="preserve">Norm M.</t>
  </si>
  <si>
    <t xml:space="preserve">Berekend mee M.</t>
  </si>
  <si>
    <t xml:space="preserve">Saldo M</t>
  </si>
  <si>
    <t xml:space="preserve">SOM M. + Mee</t>
  </si>
  <si>
    <t xml:space="preserve">Dagen O.</t>
  </si>
  <si>
    <t xml:space="preserve">Dagen WG.</t>
  </si>
  <si>
    <t xml:space="preserve">Vrij.</t>
  </si>
  <si>
    <t xml:space="preserve">Norm T.</t>
  </si>
  <si>
    <t xml:space="preserve">Berekend Max. Mee T.</t>
  </si>
  <si>
    <t xml:space="preserve">Max Mee. T</t>
  </si>
  <si>
    <t xml:space="preserve">Saldo T.</t>
  </si>
  <si>
    <t xml:space="preserve">Som T. + Mee</t>
  </si>
  <si>
    <t xml:space="preserve">K.H.</t>
  </si>
  <si>
    <t xml:space="preserve">M.</t>
  </si>
  <si>
    <t xml:space="preserve">T.</t>
  </si>
  <si>
    <t xml:space="preserve">K.H</t>
  </si>
  <si>
    <t xml:space="preserve">M</t>
  </si>
  <si>
    <t xml:space="preserve">-</t>
  </si>
  <si>
    <t xml:space="preserve">Hakan Aksu</t>
  </si>
  <si>
    <t xml:space="preserve">Berekend Max Mee. T.</t>
  </si>
  <si>
    <t xml:space="preserve">CK</t>
  </si>
  <si>
    <t xml:space="preserve">CM</t>
  </si>
  <si>
    <t xml:space="preserve">CT</t>
  </si>
  <si>
    <t xml:space="preserve">Dagen</t>
  </si>
  <si>
    <t xml:space="preserve">Saldo</t>
  </si>
  <si>
    <t xml:space="preserve">Max Mee</t>
  </si>
  <si>
    <t xml:space="preserve">Cumulatief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</si>
</sst>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3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Arial"/>
      <family val="0"/>
      <charset val="1"/>
    </font>
    <font>
      <b val="true"/>
      <sz val="11"/>
      <name val="Calibri"/>
      <family val="0"/>
      <charset val="1"/>
    </font>
    <font>
      <b val="true"/>
      <sz val="10"/>
      <name val="Calibri"/>
      <family val="0"/>
      <charset val="1"/>
    </font>
    <font>
      <b val="true"/>
      <sz val="10"/>
      <color rgb="FFA6A6A6"/>
      <name val="Calibri"/>
      <family val="0"/>
      <charset val="1"/>
    </font>
    <font>
      <sz val="10"/>
      <name val="Arial"/>
      <family val="0"/>
      <charset val="1"/>
    </font>
    <font>
      <sz val="10"/>
      <color rgb="FFA6A6A6"/>
      <name val="Arial"/>
      <family val="0"/>
      <charset val="1"/>
    </font>
    <font>
      <b val="true"/>
      <sz val="11"/>
      <color rgb="FF000000"/>
      <name val="Calibri"/>
      <family val="0"/>
      <charset val="1"/>
    </font>
    <font>
      <b val="true"/>
      <sz val="11"/>
      <color rgb="FFB2B2B2"/>
      <name val="Calibri"/>
      <family val="0"/>
      <charset val="1"/>
    </font>
    <font>
      <sz val="11"/>
      <color rgb="FFB2B2B2"/>
      <name val="Calibri"/>
      <family val="0"/>
      <charset val="1"/>
    </font>
  </fonts>
  <fills count="13">
    <fill>
      <patternFill patternType="none"/>
    </fill>
    <fill>
      <patternFill patternType="gray125"/>
    </fill>
    <fill>
      <patternFill patternType="solid">
        <fgColor rgb="FFD4EA6B"/>
        <bgColor rgb="FFFFDE59"/>
      </patternFill>
    </fill>
    <fill>
      <patternFill patternType="solid">
        <fgColor rgb="FFFF860D"/>
        <bgColor rgb="FFFF6600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BE5D6"/>
      </patternFill>
    </fill>
    <fill>
      <patternFill patternType="solid">
        <fgColor rgb="FFDEEBF7"/>
        <bgColor rgb="FFE2F0D9"/>
      </patternFill>
    </fill>
    <fill>
      <patternFill patternType="solid">
        <fgColor rgb="FFE2F0D9"/>
        <bgColor rgb="FFDEEBF7"/>
      </patternFill>
    </fill>
    <fill>
      <patternFill patternType="solid">
        <fgColor rgb="FFFBE5D6"/>
        <bgColor rgb="FFFFF2CC"/>
      </patternFill>
    </fill>
    <fill>
      <patternFill patternType="solid">
        <fgColor rgb="FFFFD966"/>
        <bgColor rgb="FFFFDE59"/>
      </patternFill>
    </fill>
    <fill>
      <patternFill patternType="solid">
        <fgColor rgb="FFFFDE59"/>
        <bgColor rgb="FFFFD966"/>
      </patternFill>
    </fill>
    <fill>
      <patternFill patternType="solid">
        <fgColor rgb="FFFFD428"/>
        <bgColor rgb="FFFFDE59"/>
      </patternFill>
    </fill>
    <fill>
      <patternFill patternType="solid">
        <fgColor rgb="FFE0C2CD"/>
        <bgColor rgb="FFDDDDDD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dotted"/>
      <right style="dotted"/>
      <top style="dotted"/>
      <bottom style="dotted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2" borderId="1" applyFont="true" applyBorder="true" applyAlignment="true" applyProtection="false">
      <alignment horizontal="general" vertical="bottom" textRotation="0" wrapText="false" indent="0" shrinkToFit="false"/>
    </xf>
    <xf numFmtId="164" fontId="0" fillId="3" borderId="0" applyFont="true" applyBorder="false" applyAlignment="true" applyProtection="false">
      <alignment horizontal="general" vertical="bottom" textRotation="0" wrapText="false" indent="0" shrinkToFit="false"/>
    </xf>
    <xf numFmtId="164" fontId="0" fillId="4" borderId="0" applyFont="true" applyBorder="false" applyAlignment="true" applyProtection="false">
      <alignment horizontal="general" vertical="bottom" textRotation="0" wrapText="false" indent="0" shrinkToFit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5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5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6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6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6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6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7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8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9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8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6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6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1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11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1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1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Groen" xfId="20"/>
    <cellStyle name="onvoldoende" xfId="21"/>
    <cellStyle name="Wit" xfId="22"/>
  </cellStyles>
  <dxfs count="205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name val="Calibri"/>
        <charset val="1"/>
        <family val="0"/>
        <color rgb="FF000000"/>
        <sz val="11"/>
      </font>
      <fill>
        <patternFill>
          <bgColor rgb="FFFFFFFF"/>
        </patternFill>
      </fill>
    </dxf>
    <dxf>
      <font>
        <name val="Calibri"/>
        <charset val="1"/>
        <family val="0"/>
        <color rgb="FF000000"/>
        <sz val="11"/>
      </font>
      <fill>
        <patternFill>
          <bgColor rgb="FFD4EA6B"/>
        </patternFill>
      </fill>
      <border diagonalUp="false" diagonalDown="false">
        <left style="dotted"/>
        <right style="dotted"/>
        <top style="dotted"/>
        <bottom style="dotted"/>
        <diagonal/>
      </border>
    </dxf>
    <dxf>
      <font>
        <name val="Calibri"/>
        <charset val="1"/>
        <family val="0"/>
        <b val="1"/>
        <color rgb="FF000000"/>
        <sz val="11"/>
      </font>
      <fill>
        <patternFill>
          <bgColor rgb="FFDDDDDD"/>
        </patternFill>
      </fill>
    </dxf>
    <dxf>
      <font>
        <name val="Calibri"/>
        <charset val="1"/>
        <family val="0"/>
        <color rgb="FF000000"/>
        <sz val="11"/>
      </font>
      <fill>
        <patternFill>
          <bgColor rgb="FFFF860D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colors>
    <indexedColors>
      <rgbColor rgb="FF000000"/>
      <rgbColor rgb="FFFFFFFF"/>
      <rgbColor rgb="FFFF0000"/>
      <rgbColor rgb="FF00FF00"/>
      <rgbColor rgb="FF0000FF"/>
      <rgbColor rgb="FFFFDE59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DDDDDD"/>
      <rgbColor rgb="FF000080"/>
      <rgbColor rgb="FFFF00FF"/>
      <rgbColor rgb="FFD4EA6B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BE5D6"/>
      <rgbColor rgb="FF99CCFF"/>
      <rgbColor rgb="FFE0C2CD"/>
      <rgbColor rgb="FFCC99FF"/>
      <rgbColor rgb="FFFFD966"/>
      <rgbColor rgb="FF3366FF"/>
      <rgbColor rgb="FF33CCCC"/>
      <rgbColor rgb="FF99CC00"/>
      <rgbColor rgb="FFFFD428"/>
      <rgbColor rgb="FFFF860D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C2:S63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C33" activeCellId="0" sqref="C33"/>
    </sheetView>
  </sheetViews>
  <sheetFormatPr defaultColWidth="8.34375" defaultRowHeight="14.25" zeroHeight="false" outlineLevelRow="0" outlineLevelCol="0"/>
  <cols>
    <col collapsed="false" customWidth="true" hidden="false" outlineLevel="0" max="4" min="4" style="1" width="10.28"/>
    <col collapsed="false" customWidth="true" hidden="false" outlineLevel="0" max="8" min="8" style="1" width="9.71"/>
    <col collapsed="false" customWidth="true" hidden="false" outlineLevel="0" max="12" min="12" style="1" width="9.71"/>
  </cols>
  <sheetData>
    <row r="2" customFormat="false" ht="14.25" hidden="false" customHeight="false" outlineLevel="0" collapsed="false">
      <c r="C2" s="1" t="s">
        <v>0</v>
      </c>
      <c r="D2" s="1" t="n">
        <v>1</v>
      </c>
      <c r="E2" s="1" t="str">
        <f aca="false">CONCATENATE("Maximaal ",D2,"x de norm aan saldo meenemen")</f>
        <v>Maximaal 1x de norm aan saldo meenemen</v>
      </c>
    </row>
    <row r="3" customFormat="false" ht="14.25" hidden="false" customHeight="false" outlineLevel="0" collapsed="false">
      <c r="C3" s="1" t="s">
        <v>1</v>
      </c>
      <c r="E3" s="1"/>
      <c r="L3" s="1" t="s">
        <v>2</v>
      </c>
    </row>
    <row r="5" customFormat="false" ht="14.25" hidden="false" customHeight="false" outlineLevel="0" collapsed="false">
      <c r="C5" s="2" t="s">
        <v>3</v>
      </c>
      <c r="D5" s="3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5"/>
    </row>
    <row r="6" customFormat="false" ht="14.25" hidden="false" customHeight="true" outlineLevel="0" collapsed="false">
      <c r="C6" s="6" t="s">
        <v>4</v>
      </c>
      <c r="D6" s="6" t="s">
        <v>5</v>
      </c>
      <c r="E6" s="7" t="s">
        <v>6</v>
      </c>
      <c r="F6" s="7" t="s">
        <v>7</v>
      </c>
      <c r="G6" s="8" t="s">
        <v>8</v>
      </c>
      <c r="H6" s="7" t="s">
        <v>9</v>
      </c>
      <c r="I6" s="7" t="s">
        <v>10</v>
      </c>
      <c r="J6" s="7" t="s">
        <v>11</v>
      </c>
      <c r="K6" s="8" t="s">
        <v>12</v>
      </c>
      <c r="L6" s="7" t="s">
        <v>13</v>
      </c>
      <c r="M6" s="7" t="s">
        <v>14</v>
      </c>
      <c r="N6" s="7" t="s">
        <v>15</v>
      </c>
      <c r="O6" s="7" t="s">
        <v>16</v>
      </c>
      <c r="P6" s="7" t="s">
        <v>17</v>
      </c>
      <c r="Q6" s="7" t="s">
        <v>18</v>
      </c>
      <c r="R6" s="8" t="s">
        <v>19</v>
      </c>
      <c r="S6" s="7" t="s">
        <v>20</v>
      </c>
    </row>
    <row r="7" customFormat="false" ht="14.25" hidden="false" customHeight="false" outlineLevel="0" collapsed="false">
      <c r="C7" s="9" t="n">
        <v>2013</v>
      </c>
      <c r="D7" s="9" t="s">
        <v>21</v>
      </c>
      <c r="E7" s="10" t="n">
        <v>6</v>
      </c>
      <c r="F7" s="11" t="n">
        <v>4</v>
      </c>
      <c r="G7" s="12" t="n">
        <f aca="false">0</f>
        <v>0</v>
      </c>
      <c r="H7" s="13" t="n">
        <f aca="false">E7-IF(D7="N",0,F7)+G7</f>
        <v>6</v>
      </c>
      <c r="I7" s="10" t="n">
        <v>0</v>
      </c>
      <c r="J7" s="11" t="n">
        <v>0</v>
      </c>
      <c r="K7" s="12" t="n">
        <v>0</v>
      </c>
      <c r="L7" s="13" t="n">
        <f aca="false">I7-IF(H7="N",0,J7)+K7</f>
        <v>0</v>
      </c>
      <c r="M7" s="10" t="n">
        <v>0</v>
      </c>
      <c r="N7" s="10" t="n">
        <v>0</v>
      </c>
      <c r="O7" s="10" t="n">
        <v>0</v>
      </c>
      <c r="P7" s="11" t="n">
        <v>4</v>
      </c>
      <c r="Q7" s="11" t="n">
        <f aca="false">P7-J7-F7</f>
        <v>0</v>
      </c>
      <c r="R7" s="14" t="n">
        <v>0</v>
      </c>
      <c r="S7" s="13" t="n">
        <f aca="false">H7+L7+M7+O7+N7-(IF(D7="N",0,Q7))</f>
        <v>6</v>
      </c>
    </row>
    <row r="8" customFormat="false" ht="14.25" hidden="false" customHeight="false" outlineLevel="0" collapsed="false">
      <c r="C8" s="9" t="n">
        <v>2014</v>
      </c>
      <c r="D8" s="9" t="s">
        <v>22</v>
      </c>
      <c r="E8" s="10" t="n">
        <v>2.5</v>
      </c>
      <c r="F8" s="11" t="n">
        <v>4</v>
      </c>
      <c r="G8" s="12" t="n">
        <f aca="false">IF(H7&gt;($D$2*F7),$D$2*F7,H7)</f>
        <v>4</v>
      </c>
      <c r="H8" s="13" t="n">
        <f aca="false">E8-IF(D8="N",0,F8)+G8</f>
        <v>2.5</v>
      </c>
      <c r="I8" s="10" t="n">
        <v>0</v>
      </c>
      <c r="J8" s="11" t="n">
        <v>0</v>
      </c>
      <c r="K8" s="12" t="n">
        <f aca="false">IF(L7&gt;($D$2*J7),$D$2*J7,L7)</f>
        <v>0</v>
      </c>
      <c r="L8" s="13" t="n">
        <f aca="false">I8-IF(H8="N",0,J8)+K8</f>
        <v>0</v>
      </c>
      <c r="M8" s="10" t="n">
        <v>0</v>
      </c>
      <c r="N8" s="10" t="n">
        <v>0</v>
      </c>
      <c r="O8" s="10" t="n">
        <v>0</v>
      </c>
      <c r="P8" s="11" t="n">
        <v>4</v>
      </c>
      <c r="Q8" s="15" t="n">
        <f aca="false">P8-J8-F8</f>
        <v>0</v>
      </c>
      <c r="R8" s="12" t="n">
        <f aca="false">IF(S7&gt;($D$2*Q7),$D$2*Q7,S7)</f>
        <v>0</v>
      </c>
      <c r="S8" s="13" t="n">
        <f aca="false">H8+L8+M8+O8+N8-(IF(D8="N",0,Q8))</f>
        <v>2.5</v>
      </c>
    </row>
    <row r="9" customFormat="false" ht="14.25" hidden="false" customHeight="false" outlineLevel="0" collapsed="false">
      <c r="C9" s="9" t="n">
        <v>2015</v>
      </c>
      <c r="D9" s="9" t="s">
        <v>22</v>
      </c>
      <c r="E9" s="10" t="n">
        <v>3</v>
      </c>
      <c r="F9" s="11" t="n">
        <v>4</v>
      </c>
      <c r="G9" s="12" t="n">
        <f aca="false">IF(H8&gt;($D$2*F8),$D$2*F8,H8)</f>
        <v>2.5</v>
      </c>
      <c r="H9" s="13" t="n">
        <f aca="false">E9-IF(D9="N",0,F9)+G9</f>
        <v>1.5</v>
      </c>
      <c r="I9" s="10" t="n">
        <v>0</v>
      </c>
      <c r="J9" s="11" t="n">
        <v>0</v>
      </c>
      <c r="K9" s="12" t="n">
        <f aca="false">IF(L8&gt;($D$2*J8),$D$2*J8,L8)</f>
        <v>0</v>
      </c>
      <c r="L9" s="13" t="n">
        <f aca="false">I9-IF(H9="N",0,J9)+K9</f>
        <v>0</v>
      </c>
      <c r="M9" s="10" t="n">
        <v>0</v>
      </c>
      <c r="N9" s="10" t="n">
        <v>0</v>
      </c>
      <c r="O9" s="10" t="n">
        <v>0</v>
      </c>
      <c r="P9" s="11" t="n">
        <v>4</v>
      </c>
      <c r="Q9" s="15" t="n">
        <f aca="false">P9-J9-F9</f>
        <v>0</v>
      </c>
      <c r="R9" s="12" t="n">
        <f aca="false">IF(S8&gt;($D$2*Q8),$D$2*Q8,S8)</f>
        <v>0</v>
      </c>
      <c r="S9" s="13" t="n">
        <f aca="false">H9+L9+M9+O9+N9-(IF(D9="N",0,Q9))</f>
        <v>1.5</v>
      </c>
    </row>
    <row r="10" customFormat="false" ht="14.25" hidden="false" customHeight="false" outlineLevel="0" collapsed="false">
      <c r="C10" s="9" t="n">
        <v>2016</v>
      </c>
      <c r="D10" s="9" t="s">
        <v>22</v>
      </c>
      <c r="E10" s="10" t="n">
        <v>4</v>
      </c>
      <c r="F10" s="11" t="n">
        <v>4</v>
      </c>
      <c r="G10" s="12" t="n">
        <f aca="false">IF(H9&gt;($D$2*F9),$D$2*F9,H9)</f>
        <v>1.5</v>
      </c>
      <c r="H10" s="13" t="n">
        <f aca="false">E10-IF(D10="N",0,F10)+G10</f>
        <v>1.5</v>
      </c>
      <c r="I10" s="10" t="n">
        <v>0</v>
      </c>
      <c r="J10" s="11" t="n">
        <v>0</v>
      </c>
      <c r="K10" s="12" t="n">
        <f aca="false">IF(L9&gt;($D$2*J9),$D$2*J9,L9)</f>
        <v>0</v>
      </c>
      <c r="L10" s="13" t="n">
        <f aca="false">I10-IF(H10="N",0,J10)+K10</f>
        <v>0</v>
      </c>
      <c r="M10" s="10" t="n">
        <v>0</v>
      </c>
      <c r="N10" s="10" t="n">
        <v>0</v>
      </c>
      <c r="O10" s="10" t="n">
        <v>0</v>
      </c>
      <c r="P10" s="11" t="n">
        <v>4</v>
      </c>
      <c r="Q10" s="15" t="n">
        <f aca="false">P10-J10-F10</f>
        <v>0</v>
      </c>
      <c r="R10" s="12" t="n">
        <f aca="false">IF(S9&gt;($D$2*Q9),$D$2*Q9,S9)</f>
        <v>0</v>
      </c>
      <c r="S10" s="13" t="n">
        <f aca="false">H10+L10+M10+O10+N10-(IF(D10="N",0,Q10))</f>
        <v>1.5</v>
      </c>
    </row>
    <row r="11" customFormat="false" ht="14.25" hidden="false" customHeight="false" outlineLevel="0" collapsed="false">
      <c r="C11" s="9" t="n">
        <v>2017</v>
      </c>
      <c r="D11" s="9" t="s">
        <v>22</v>
      </c>
      <c r="E11" s="10" t="n">
        <v>4</v>
      </c>
      <c r="F11" s="11" t="n">
        <v>4</v>
      </c>
      <c r="G11" s="12" t="n">
        <f aca="false">IF(H10&gt;($D$2*F10),$D$2*F10,H10)</f>
        <v>1.5</v>
      </c>
      <c r="H11" s="13" t="n">
        <f aca="false">E11-IF(D11="N",0,F11)+G11</f>
        <v>1.5</v>
      </c>
      <c r="I11" s="10" t="n">
        <v>0</v>
      </c>
      <c r="J11" s="11" t="n">
        <v>0</v>
      </c>
      <c r="K11" s="12" t="n">
        <f aca="false">IF(L10&gt;($D$2*J10),$D$2*J10,L10)</f>
        <v>0</v>
      </c>
      <c r="L11" s="13" t="n">
        <f aca="false">I11-IF(H11="N",0,J11)+K11</f>
        <v>0</v>
      </c>
      <c r="M11" s="10" t="n">
        <v>0</v>
      </c>
      <c r="N11" s="10" t="n">
        <v>0</v>
      </c>
      <c r="O11" s="10" t="n">
        <v>0</v>
      </c>
      <c r="P11" s="11" t="n">
        <v>4</v>
      </c>
      <c r="Q11" s="15" t="n">
        <f aca="false">P11-J11-F11</f>
        <v>0</v>
      </c>
      <c r="R11" s="12" t="n">
        <f aca="false">IF(S10&gt;($D$2*Q10),$D$2*Q10,S10)</f>
        <v>0</v>
      </c>
      <c r="S11" s="13" t="n">
        <f aca="false">H11+L11+M11+O11+N11-(IF(D11="N",0,Q11))</f>
        <v>1.5</v>
      </c>
    </row>
    <row r="12" customFormat="false" ht="14.25" hidden="false" customHeight="false" outlineLevel="0" collapsed="false">
      <c r="C12" s="9" t="n">
        <v>2018</v>
      </c>
      <c r="D12" s="9" t="s">
        <v>22</v>
      </c>
      <c r="E12" s="10" t="n">
        <v>4</v>
      </c>
      <c r="F12" s="11" t="n">
        <v>4</v>
      </c>
      <c r="G12" s="12" t="n">
        <f aca="false">IF(H11&gt;($D$2*F11),$D$2*F11,H11)</f>
        <v>1.5</v>
      </c>
      <c r="H12" s="13" t="n">
        <f aca="false">E12-IF(D12="N",0,F12)+G12</f>
        <v>1.5</v>
      </c>
      <c r="I12" s="10" t="n">
        <v>0</v>
      </c>
      <c r="J12" s="11" t="n">
        <v>0</v>
      </c>
      <c r="K12" s="12" t="n">
        <f aca="false">IF(L11&gt;($D$2*J11),$D$2*J11,L11)</f>
        <v>0</v>
      </c>
      <c r="L12" s="13" t="n">
        <f aca="false">I12-IF(H12="N",0,J12)+K12</f>
        <v>0</v>
      </c>
      <c r="M12" s="10" t="n">
        <v>0</v>
      </c>
      <c r="N12" s="10" t="n">
        <v>0</v>
      </c>
      <c r="O12" s="10" t="n">
        <v>0</v>
      </c>
      <c r="P12" s="11" t="n">
        <v>4</v>
      </c>
      <c r="Q12" s="15" t="n">
        <f aca="false">P12-J12-F12</f>
        <v>0</v>
      </c>
      <c r="R12" s="12" t="n">
        <f aca="false">IF(S11&gt;($D$2*Q11),$D$2*Q11,S11)</f>
        <v>0</v>
      </c>
      <c r="S12" s="13" t="n">
        <f aca="false">H12+L12+M12+O12+N12-(IF(D12="N",0,Q12))</f>
        <v>1.5</v>
      </c>
    </row>
    <row r="13" customFormat="false" ht="14.25" hidden="false" customHeight="false" outlineLevel="0" collapsed="false">
      <c r="C13" s="9" t="n">
        <v>2019</v>
      </c>
      <c r="D13" s="9" t="s">
        <v>22</v>
      </c>
      <c r="E13" s="10" t="n">
        <v>1</v>
      </c>
      <c r="F13" s="11" t="n">
        <v>1</v>
      </c>
      <c r="G13" s="12" t="n">
        <f aca="false">IF(H12&gt;($D$2*F12),$D$2*F12,H12)</f>
        <v>1.5</v>
      </c>
      <c r="H13" s="13" t="n">
        <f aca="false">E13-IF(D13="N",0,F13)+G13</f>
        <v>1.5</v>
      </c>
      <c r="I13" s="10" t="n">
        <v>3</v>
      </c>
      <c r="J13" s="11" t="n">
        <v>1</v>
      </c>
      <c r="K13" s="12" t="n">
        <f aca="false">IF(L12&gt;($D$2*J12),$D$2*J12,L12)</f>
        <v>0</v>
      </c>
      <c r="L13" s="13" t="n">
        <f aca="false">I13-IF(H13="N",0,J13)+K13</f>
        <v>2</v>
      </c>
      <c r="M13" s="10" t="n">
        <v>0</v>
      </c>
      <c r="N13" s="10" t="n">
        <v>0</v>
      </c>
      <c r="O13" s="10" t="n">
        <v>0</v>
      </c>
      <c r="P13" s="11" t="n">
        <v>4</v>
      </c>
      <c r="Q13" s="15" t="n">
        <f aca="false">P13-J13-F13</f>
        <v>2</v>
      </c>
      <c r="R13" s="12" t="n">
        <f aca="false">IF(S12&gt;($D$2*Q12),$D$2*Q12,S12)</f>
        <v>0</v>
      </c>
      <c r="S13" s="13" t="n">
        <f aca="false">H13+L13+M13+O13+N13-(IF(D13="N",0,Q13))</f>
        <v>1.5</v>
      </c>
    </row>
    <row r="14" customFormat="false" ht="14.25" hidden="false" customHeight="false" outlineLevel="0" collapsed="false">
      <c r="C14" s="9" t="n">
        <v>2020</v>
      </c>
      <c r="D14" s="9" t="s">
        <v>22</v>
      </c>
      <c r="E14" s="10" t="n">
        <v>1</v>
      </c>
      <c r="F14" s="11" t="n">
        <v>1</v>
      </c>
      <c r="G14" s="12" t="n">
        <f aca="false">IF(H13&gt;($D$2*F13),$D$2*F13,H13)</f>
        <v>1</v>
      </c>
      <c r="H14" s="13" t="n">
        <f aca="false">E14-IF(D14="N",0,F14)+G14</f>
        <v>1</v>
      </c>
      <c r="I14" s="10" t="n">
        <v>1.5</v>
      </c>
      <c r="J14" s="11" t="n">
        <v>1</v>
      </c>
      <c r="K14" s="12" t="n">
        <f aca="false">IF(L13&gt;($D$2*J13),$D$2*J13,L13)</f>
        <v>1</v>
      </c>
      <c r="L14" s="13" t="n">
        <f aca="false">I14-IF(H14="N",0,J14)+K14</f>
        <v>1.5</v>
      </c>
      <c r="M14" s="10" t="n">
        <v>0</v>
      </c>
      <c r="N14" s="10" t="n">
        <v>0</v>
      </c>
      <c r="O14" s="10" t="n">
        <v>0</v>
      </c>
      <c r="P14" s="11" t="n">
        <v>2</v>
      </c>
      <c r="Q14" s="15" t="n">
        <f aca="false">P14-J14-F14</f>
        <v>0</v>
      </c>
      <c r="R14" s="12" t="n">
        <f aca="false">IF(S13&gt;($D$2*Q13),$D$2*Q13,S13)</f>
        <v>1.5</v>
      </c>
      <c r="S14" s="13" t="n">
        <f aca="false">H14+L14+M14+O14+N14-(IF(D14="N",0,Q14))</f>
        <v>2.5</v>
      </c>
    </row>
    <row r="15" customFormat="false" ht="14.25" hidden="false" customHeight="false" outlineLevel="0" collapsed="false">
      <c r="C15" s="9" t="n">
        <v>2021</v>
      </c>
      <c r="D15" s="9" t="s">
        <v>22</v>
      </c>
      <c r="E15" s="10" t="n">
        <v>3</v>
      </c>
      <c r="F15" s="11" t="n">
        <v>1</v>
      </c>
      <c r="G15" s="12" t="n">
        <f aca="false">IF(H14&gt;($D$2*F14),$D$2*F14,H14)</f>
        <v>1</v>
      </c>
      <c r="H15" s="13" t="n">
        <f aca="false">E15-IF(D15="N",0,F15)+G15</f>
        <v>3</v>
      </c>
      <c r="I15" s="10" t="n">
        <v>1</v>
      </c>
      <c r="J15" s="11" t="n">
        <v>1</v>
      </c>
      <c r="K15" s="12" t="n">
        <f aca="false">IF(L14&gt;($D$2*J14),$D$2*J14,L14)</f>
        <v>1</v>
      </c>
      <c r="L15" s="13" t="n">
        <f aca="false">I15-IF(H15="N",0,J15)+K15</f>
        <v>1</v>
      </c>
      <c r="M15" s="10" t="n">
        <v>0</v>
      </c>
      <c r="N15" s="10" t="n">
        <v>0</v>
      </c>
      <c r="O15" s="10" t="n">
        <v>0</v>
      </c>
      <c r="P15" s="11" t="n">
        <v>4</v>
      </c>
      <c r="Q15" s="15" t="n">
        <f aca="false">P15-J15-F15</f>
        <v>2</v>
      </c>
      <c r="R15" s="12" t="n">
        <f aca="false">IF(S14&gt;($D$2*Q14),$D$2*Q14,S14)</f>
        <v>0</v>
      </c>
      <c r="S15" s="13" t="n">
        <f aca="false">H15+L15+M15+O15+N15-(IF(D15="N",0,Q15))</f>
        <v>2</v>
      </c>
    </row>
    <row r="16" customFormat="false" ht="14.25" hidden="false" customHeight="false" outlineLevel="0" collapsed="false">
      <c r="C16" s="9" t="n">
        <v>2022</v>
      </c>
      <c r="D16" s="9" t="s">
        <v>22</v>
      </c>
      <c r="E16" s="10" t="n">
        <v>5</v>
      </c>
      <c r="F16" s="11" t="n">
        <v>1</v>
      </c>
      <c r="G16" s="12" t="n">
        <f aca="false">IF(H15&gt;($D$2*F15),$D$2*F15,H15)</f>
        <v>1</v>
      </c>
      <c r="H16" s="13" t="n">
        <f aca="false">E16-IF(D16="N",0,F16)+G16</f>
        <v>5</v>
      </c>
      <c r="I16" s="10" t="n">
        <v>0</v>
      </c>
      <c r="J16" s="11" t="n">
        <v>1</v>
      </c>
      <c r="K16" s="12" t="n">
        <f aca="false">IF(L15&gt;($D$2*J15),$D$2*J15,L15)</f>
        <v>1</v>
      </c>
      <c r="L16" s="13" t="n">
        <f aca="false">I16-IF(H16="N",0,J16)+K16</f>
        <v>0</v>
      </c>
      <c r="M16" s="10" t="n">
        <v>3</v>
      </c>
      <c r="N16" s="10" t="n">
        <v>0</v>
      </c>
      <c r="O16" s="10" t="n">
        <v>0</v>
      </c>
      <c r="P16" s="11" t="n">
        <v>4</v>
      </c>
      <c r="Q16" s="15" t="n">
        <f aca="false">P16-J16-F16</f>
        <v>2</v>
      </c>
      <c r="R16" s="12" t="n">
        <f aca="false">IF(S15&gt;($D$2*Q15),$D$2*Q15,S15)</f>
        <v>2</v>
      </c>
      <c r="S16" s="13" t="n">
        <f aca="false">H16+L16+M16+O16+N16-(IF(D16="N",0,Q16))</f>
        <v>6</v>
      </c>
    </row>
    <row r="17" customFormat="false" ht="14.25" hidden="false" customHeight="false" outlineLevel="0" collapsed="false">
      <c r="C17" s="9" t="n">
        <v>2023</v>
      </c>
      <c r="D17" s="9" t="s">
        <v>22</v>
      </c>
      <c r="E17" s="10" t="n">
        <v>2</v>
      </c>
      <c r="F17" s="11" t="n">
        <v>1</v>
      </c>
      <c r="G17" s="12" t="n">
        <f aca="false">IF(H16&gt;($D$2*F16),$D$2*F16,H16)</f>
        <v>1</v>
      </c>
      <c r="H17" s="13" t="n">
        <f aca="false">E17-IF(D17="N",0,F17)+G17</f>
        <v>2</v>
      </c>
      <c r="I17" s="10" t="n">
        <v>2</v>
      </c>
      <c r="J17" s="11" t="n">
        <v>1</v>
      </c>
      <c r="K17" s="12" t="n">
        <f aca="false">IF(L16&gt;($D$2*J16),$D$2*J16,L16)</f>
        <v>0</v>
      </c>
      <c r="L17" s="13" t="n">
        <f aca="false">I17-IF(H17="N",0,J17)+K17</f>
        <v>1</v>
      </c>
      <c r="M17" s="10" t="n">
        <v>0</v>
      </c>
      <c r="N17" s="10" t="n">
        <v>0</v>
      </c>
      <c r="O17" s="10" t="n">
        <v>0</v>
      </c>
      <c r="P17" s="11" t="n">
        <v>4</v>
      </c>
      <c r="Q17" s="15" t="n">
        <f aca="false">P17-J17-F17</f>
        <v>2</v>
      </c>
      <c r="R17" s="12" t="n">
        <f aca="false">IF(S16&gt;($D$2*Q16),$D$2*Q16,S16)</f>
        <v>2</v>
      </c>
      <c r="S17" s="13" t="n">
        <f aca="false">H17+L17+M17+O17+N17-(IF(D17="N",0,Q17))</f>
        <v>1</v>
      </c>
    </row>
    <row r="19" customFormat="false" ht="14.25" hidden="false" customHeight="false" outlineLevel="0" collapsed="false">
      <c r="C19" s="2" t="s">
        <v>23</v>
      </c>
      <c r="D19" s="3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5"/>
    </row>
    <row r="20" customFormat="false" ht="14.25" hidden="false" customHeight="true" outlineLevel="0" collapsed="false">
      <c r="C20" s="6" t="s">
        <v>4</v>
      </c>
      <c r="D20" s="6" t="s">
        <v>5</v>
      </c>
      <c r="E20" s="7" t="s">
        <v>6</v>
      </c>
      <c r="F20" s="7" t="s">
        <v>7</v>
      </c>
      <c r="G20" s="8" t="s">
        <v>8</v>
      </c>
      <c r="H20" s="7" t="s">
        <v>9</v>
      </c>
      <c r="I20" s="7" t="s">
        <v>10</v>
      </c>
      <c r="J20" s="7" t="s">
        <v>11</v>
      </c>
      <c r="K20" s="8" t="s">
        <v>12</v>
      </c>
      <c r="L20" s="7" t="s">
        <v>13</v>
      </c>
      <c r="M20" s="7" t="s">
        <v>14</v>
      </c>
      <c r="N20" s="7" t="s">
        <v>15</v>
      </c>
      <c r="O20" s="7" t="s">
        <v>16</v>
      </c>
      <c r="P20" s="7" t="s">
        <v>17</v>
      </c>
      <c r="Q20" s="7" t="s">
        <v>18</v>
      </c>
      <c r="R20" s="8" t="s">
        <v>19</v>
      </c>
      <c r="S20" s="7" t="s">
        <v>20</v>
      </c>
    </row>
    <row r="21" customFormat="false" ht="14.25" hidden="false" customHeight="false" outlineLevel="0" collapsed="false">
      <c r="C21" s="9" t="n">
        <v>2013</v>
      </c>
      <c r="D21" s="9" t="s">
        <v>21</v>
      </c>
      <c r="E21" s="10" t="n">
        <v>21</v>
      </c>
      <c r="F21" s="11" t="n">
        <v>4</v>
      </c>
      <c r="G21" s="12" t="n">
        <f aca="false">0</f>
        <v>0</v>
      </c>
      <c r="H21" s="13" t="n">
        <f aca="false">E21-IF(D21="N",0,F21)+G21</f>
        <v>21</v>
      </c>
      <c r="I21" s="10" t="n">
        <v>0</v>
      </c>
      <c r="J21" s="11" t="n">
        <v>0</v>
      </c>
      <c r="K21" s="12" t="n">
        <v>0</v>
      </c>
      <c r="L21" s="13" t="n">
        <f aca="false">I21-IF(H21="N",0,J21)+K21</f>
        <v>0</v>
      </c>
      <c r="M21" s="10" t="n">
        <v>0</v>
      </c>
      <c r="N21" s="10" t="n">
        <v>0</v>
      </c>
      <c r="O21" s="10" t="n">
        <v>0</v>
      </c>
      <c r="P21" s="11" t="n">
        <v>4</v>
      </c>
      <c r="Q21" s="15" t="n">
        <f aca="false">P21-J21-F21</f>
        <v>0</v>
      </c>
      <c r="R21" s="14" t="n">
        <v>0</v>
      </c>
      <c r="S21" s="13" t="n">
        <f aca="false">H21+L21+M21+O21+N21-(IF(D21="N",0,Q21))</f>
        <v>21</v>
      </c>
    </row>
    <row r="22" customFormat="false" ht="14.25" hidden="false" customHeight="false" outlineLevel="0" collapsed="false">
      <c r="C22" s="9" t="n">
        <v>2014</v>
      </c>
      <c r="D22" s="9" t="s">
        <v>22</v>
      </c>
      <c r="E22" s="10" t="n">
        <v>15</v>
      </c>
      <c r="F22" s="11" t="n">
        <v>4</v>
      </c>
      <c r="G22" s="12" t="n">
        <f aca="false">IF(H21&gt;($D$2*F21),$D$2*F21,H21)</f>
        <v>4</v>
      </c>
      <c r="H22" s="13" t="n">
        <f aca="false">E22-IF(D22="N",0,F22)+G22</f>
        <v>15</v>
      </c>
      <c r="I22" s="10" t="n">
        <v>0</v>
      </c>
      <c r="J22" s="11" t="n">
        <v>0</v>
      </c>
      <c r="K22" s="12" t="n">
        <f aca="false">IF(L21&gt;($D$2*J21),$D$2*J21,L21)</f>
        <v>0</v>
      </c>
      <c r="L22" s="13" t="n">
        <f aca="false">I22-IF(H22="N",0,J22)+K22</f>
        <v>0</v>
      </c>
      <c r="M22" s="10" t="n">
        <v>0</v>
      </c>
      <c r="N22" s="10" t="n">
        <v>0</v>
      </c>
      <c r="O22" s="10" t="n">
        <v>0</v>
      </c>
      <c r="P22" s="11" t="n">
        <v>4</v>
      </c>
      <c r="Q22" s="15" t="n">
        <f aca="false">P22-J22-F22</f>
        <v>0</v>
      </c>
      <c r="R22" s="12" t="n">
        <f aca="false">IF(S21&gt;($D$2*Q21),$D$2*Q21,S21)</f>
        <v>0</v>
      </c>
      <c r="S22" s="13" t="n">
        <f aca="false">H22+L22+M22+O22+N22-(IF(D22="N",0,Q22))</f>
        <v>15</v>
      </c>
    </row>
    <row r="23" customFormat="false" ht="14.25" hidden="false" customHeight="false" outlineLevel="0" collapsed="false">
      <c r="C23" s="9" t="n">
        <v>2015</v>
      </c>
      <c r="D23" s="9" t="s">
        <v>22</v>
      </c>
      <c r="E23" s="10" t="n">
        <v>12</v>
      </c>
      <c r="F23" s="11" t="n">
        <v>4</v>
      </c>
      <c r="G23" s="12" t="n">
        <f aca="false">IF(H22&gt;($D$2*F22),$D$2*F22,H22)</f>
        <v>4</v>
      </c>
      <c r="H23" s="13" t="n">
        <f aca="false">E23-IF(D23="N",0,F23)+G23</f>
        <v>12</v>
      </c>
      <c r="I23" s="10" t="n">
        <v>0</v>
      </c>
      <c r="J23" s="11" t="n">
        <v>0</v>
      </c>
      <c r="K23" s="12" t="n">
        <f aca="false">IF(L22&gt;($D$2*J22),$D$2*J22,L22)</f>
        <v>0</v>
      </c>
      <c r="L23" s="13" t="n">
        <f aca="false">I23-IF(H23="N",0,J23)+K23</f>
        <v>0</v>
      </c>
      <c r="M23" s="10" t="n">
        <v>0</v>
      </c>
      <c r="N23" s="10" t="n">
        <v>0</v>
      </c>
      <c r="O23" s="10" t="n">
        <v>0</v>
      </c>
      <c r="P23" s="11" t="n">
        <v>4</v>
      </c>
      <c r="Q23" s="15" t="n">
        <f aca="false">P23-J23-F23</f>
        <v>0</v>
      </c>
      <c r="R23" s="12" t="n">
        <f aca="false">IF(S22&gt;($D$2*Q22),$D$2*Q22,S22)</f>
        <v>0</v>
      </c>
      <c r="S23" s="13" t="n">
        <f aca="false">H23+L23+M23+O23+N23-(IF(D23="N",0,Q23))</f>
        <v>12</v>
      </c>
    </row>
    <row r="24" customFormat="false" ht="14.25" hidden="false" customHeight="false" outlineLevel="0" collapsed="false">
      <c r="C24" s="9" t="n">
        <v>2016</v>
      </c>
      <c r="D24" s="9" t="s">
        <v>22</v>
      </c>
      <c r="E24" s="10" t="n">
        <v>13</v>
      </c>
      <c r="F24" s="11" t="n">
        <v>4</v>
      </c>
      <c r="G24" s="12" t="n">
        <f aca="false">IF(H23&gt;($D$2*F23),$D$2*F23,H23)</f>
        <v>4</v>
      </c>
      <c r="H24" s="13" t="n">
        <f aca="false">E24-IF(D24="N",0,F24)+G24</f>
        <v>13</v>
      </c>
      <c r="I24" s="10" t="n">
        <v>0</v>
      </c>
      <c r="J24" s="11" t="n">
        <v>0</v>
      </c>
      <c r="K24" s="12" t="n">
        <f aca="false">IF(L23&gt;($D$2*J23),$D$2*J23,L23)</f>
        <v>0</v>
      </c>
      <c r="L24" s="13" t="n">
        <f aca="false">I24-IF(H24="N",0,J24)+K24</f>
        <v>0</v>
      </c>
      <c r="M24" s="10" t="n">
        <v>0</v>
      </c>
      <c r="N24" s="10" t="n">
        <v>0</v>
      </c>
      <c r="O24" s="10" t="n">
        <v>0</v>
      </c>
      <c r="P24" s="11" t="n">
        <v>4</v>
      </c>
      <c r="Q24" s="15" t="n">
        <f aca="false">P24-J24-F24</f>
        <v>0</v>
      </c>
      <c r="R24" s="12" t="n">
        <f aca="false">IF(S23&gt;($D$2*Q23),$D$2*Q23,S23)</f>
        <v>0</v>
      </c>
      <c r="S24" s="13" t="n">
        <f aca="false">H24+L24+M24+O24+N24-(IF(D24="N",0,Q24))</f>
        <v>13</v>
      </c>
    </row>
    <row r="25" customFormat="false" ht="14.25" hidden="false" customHeight="false" outlineLevel="0" collapsed="false">
      <c r="C25" s="9" t="n">
        <v>2017</v>
      </c>
      <c r="D25" s="9" t="s">
        <v>22</v>
      </c>
      <c r="E25" s="10" t="n">
        <v>11</v>
      </c>
      <c r="F25" s="11" t="n">
        <v>4</v>
      </c>
      <c r="G25" s="12" t="n">
        <f aca="false">IF(H24&gt;($D$2*F24),$D$2*F24,H24)</f>
        <v>4</v>
      </c>
      <c r="H25" s="13" t="n">
        <f aca="false">E25-IF(D25="N",0,F25)+G25</f>
        <v>11</v>
      </c>
      <c r="I25" s="10" t="n">
        <v>0</v>
      </c>
      <c r="J25" s="11" t="n">
        <v>0</v>
      </c>
      <c r="K25" s="12" t="n">
        <f aca="false">IF(L24&gt;($D$2*J24),$D$2*J24,L24)</f>
        <v>0</v>
      </c>
      <c r="L25" s="13" t="n">
        <f aca="false">I25-IF(H25="N",0,J25)+K25</f>
        <v>0</v>
      </c>
      <c r="M25" s="10" t="n">
        <v>0</v>
      </c>
      <c r="N25" s="10" t="n">
        <v>0</v>
      </c>
      <c r="O25" s="10" t="n">
        <v>0</v>
      </c>
      <c r="P25" s="11" t="n">
        <v>4</v>
      </c>
      <c r="Q25" s="15" t="n">
        <f aca="false">P25-J25-F25</f>
        <v>0</v>
      </c>
      <c r="R25" s="12" t="n">
        <f aca="false">IF(S24&gt;($D$2*Q24),$D$2*Q24,S24)</f>
        <v>0</v>
      </c>
      <c r="S25" s="13" t="n">
        <f aca="false">H25+L25+M25+O25+N25-(IF(D25="N",0,Q25))</f>
        <v>11</v>
      </c>
    </row>
    <row r="26" customFormat="false" ht="14.25" hidden="false" customHeight="false" outlineLevel="0" collapsed="false">
      <c r="C26" s="9" t="n">
        <v>2018</v>
      </c>
      <c r="D26" s="9" t="s">
        <v>22</v>
      </c>
      <c r="E26" s="10" t="n">
        <v>4.5</v>
      </c>
      <c r="F26" s="11" t="n">
        <v>4</v>
      </c>
      <c r="G26" s="12" t="n">
        <f aca="false">IF(H25&gt;($D$2*F25),$D$2*F25,H25)</f>
        <v>4</v>
      </c>
      <c r="H26" s="13" t="n">
        <f aca="false">E26-IF(D26="N",0,F26)+G26</f>
        <v>4.5</v>
      </c>
      <c r="I26" s="10" t="n">
        <v>0</v>
      </c>
      <c r="J26" s="11" t="n">
        <v>0</v>
      </c>
      <c r="K26" s="12" t="n">
        <f aca="false">IF(L25&gt;($D$2*J25),$D$2*J25,L25)</f>
        <v>0</v>
      </c>
      <c r="L26" s="13" t="n">
        <f aca="false">I26-IF(H26="N",0,J26)+K26</f>
        <v>0</v>
      </c>
      <c r="M26" s="10" t="n">
        <v>0</v>
      </c>
      <c r="N26" s="10" t="n">
        <v>0</v>
      </c>
      <c r="O26" s="10" t="n">
        <v>0</v>
      </c>
      <c r="P26" s="11" t="n">
        <v>4</v>
      </c>
      <c r="Q26" s="15" t="n">
        <f aca="false">P26-J26-F26</f>
        <v>0</v>
      </c>
      <c r="R26" s="12" t="n">
        <f aca="false">IF(S25&gt;($D$2*Q25),$D$2*Q25,S25)</f>
        <v>0</v>
      </c>
      <c r="S26" s="13" t="n">
        <f aca="false">H26+L26+M26+O26+N26-(IF(D26="N",0,Q26))</f>
        <v>4.5</v>
      </c>
    </row>
    <row r="27" customFormat="false" ht="14.25" hidden="false" customHeight="false" outlineLevel="0" collapsed="false">
      <c r="C27" s="9" t="n">
        <v>2019</v>
      </c>
      <c r="D27" s="9" t="s">
        <v>22</v>
      </c>
      <c r="E27" s="10" t="n">
        <v>5</v>
      </c>
      <c r="F27" s="11" t="n">
        <v>1</v>
      </c>
      <c r="G27" s="12" t="n">
        <f aca="false">IF(H26&gt;($D$2*F26),$D$2*F26,H26)</f>
        <v>4</v>
      </c>
      <c r="H27" s="13" t="n">
        <f aca="false">E27-IF(D27="N",0,F27)+G27</f>
        <v>8</v>
      </c>
      <c r="I27" s="10" t="n">
        <v>1</v>
      </c>
      <c r="J27" s="11" t="n">
        <v>1</v>
      </c>
      <c r="K27" s="12" t="n">
        <f aca="false">IF(L26&gt;($D$2*J26),$D$2*J26,L26)</f>
        <v>0</v>
      </c>
      <c r="L27" s="13" t="n">
        <f aca="false">I27-IF(H27="N",0,J27)+K27</f>
        <v>0</v>
      </c>
      <c r="M27" s="10" t="n">
        <v>0</v>
      </c>
      <c r="N27" s="10" t="n">
        <v>0</v>
      </c>
      <c r="O27" s="10" t="n">
        <v>0</v>
      </c>
      <c r="P27" s="11" t="n">
        <v>4</v>
      </c>
      <c r="Q27" s="15" t="n">
        <f aca="false">P27-J27-F27</f>
        <v>2</v>
      </c>
      <c r="R27" s="12" t="n">
        <f aca="false">IF(S26&gt;($D$2*Q26),$D$2*Q26,S26)</f>
        <v>0</v>
      </c>
      <c r="S27" s="13" t="n">
        <f aca="false">H27+L27+M27+O27+N27-(IF(D27="N",0,Q27))</f>
        <v>6</v>
      </c>
    </row>
    <row r="28" customFormat="false" ht="14.25" hidden="false" customHeight="false" outlineLevel="0" collapsed="false">
      <c r="C28" s="9" t="n">
        <v>2020</v>
      </c>
      <c r="D28" s="9" t="s">
        <v>22</v>
      </c>
      <c r="E28" s="10" t="n">
        <v>1.5</v>
      </c>
      <c r="F28" s="11" t="n">
        <v>1</v>
      </c>
      <c r="G28" s="12" t="n">
        <f aca="false">IF(H27&gt;($D$2*F27),$D$2*F27,H27)</f>
        <v>1</v>
      </c>
      <c r="H28" s="13" t="n">
        <f aca="false">E28-IF(D28="N",0,F28)+G28</f>
        <v>1.5</v>
      </c>
      <c r="I28" s="10" t="n">
        <v>1</v>
      </c>
      <c r="J28" s="11" t="n">
        <v>1</v>
      </c>
      <c r="K28" s="12" t="n">
        <f aca="false">IF(L27&gt;($D$2*J27),$D$2*J27,L27)</f>
        <v>0</v>
      </c>
      <c r="L28" s="13" t="n">
        <f aca="false">I28-IF(H28="N",0,J28)+K28</f>
        <v>0</v>
      </c>
      <c r="M28" s="10" t="n">
        <v>0</v>
      </c>
      <c r="N28" s="10" t="n">
        <v>0</v>
      </c>
      <c r="O28" s="10" t="n">
        <v>0</v>
      </c>
      <c r="P28" s="11" t="n">
        <v>2</v>
      </c>
      <c r="Q28" s="15" t="n">
        <f aca="false">P28-J28-F28</f>
        <v>0</v>
      </c>
      <c r="R28" s="12" t="n">
        <f aca="false">IF(S27&gt;($D$2*Q27),$D$2*Q27,S27)</f>
        <v>2</v>
      </c>
      <c r="S28" s="13" t="n">
        <f aca="false">H28+L28+M28+O28+N28-(IF(D28="N",0,Q28))</f>
        <v>1.5</v>
      </c>
    </row>
    <row r="29" customFormat="false" ht="14.25" hidden="false" customHeight="false" outlineLevel="0" collapsed="false">
      <c r="C29" s="9" t="n">
        <v>2021</v>
      </c>
      <c r="D29" s="9" t="s">
        <v>22</v>
      </c>
      <c r="E29" s="10" t="n">
        <v>3.25</v>
      </c>
      <c r="F29" s="11" t="n">
        <v>1</v>
      </c>
      <c r="G29" s="12" t="n">
        <f aca="false">IF(H28&gt;($D$2*F28),$D$2*F28,H28)</f>
        <v>1</v>
      </c>
      <c r="H29" s="13" t="n">
        <f aca="false">E29-IF(D29="N",0,F29)+G29</f>
        <v>3.25</v>
      </c>
      <c r="I29" s="10" t="n">
        <v>3.75</v>
      </c>
      <c r="J29" s="11" t="n">
        <v>1</v>
      </c>
      <c r="K29" s="12" t="n">
        <f aca="false">IF(L28&gt;($D$2*J28),$D$2*J28,L28)</f>
        <v>0</v>
      </c>
      <c r="L29" s="13" t="n">
        <f aca="false">I29-IF(H29="N",0,J29)+K29</f>
        <v>2.75</v>
      </c>
      <c r="M29" s="10" t="n">
        <v>5.5</v>
      </c>
      <c r="N29" s="10" t="n">
        <v>0</v>
      </c>
      <c r="O29" s="10" t="n">
        <v>0</v>
      </c>
      <c r="P29" s="11" t="n">
        <v>4</v>
      </c>
      <c r="Q29" s="15" t="n">
        <f aca="false">P29-J29-F29</f>
        <v>2</v>
      </c>
      <c r="R29" s="12" t="n">
        <f aca="false">IF(S28&gt;($D$2*Q28),$D$2*Q28,S28)</f>
        <v>0</v>
      </c>
      <c r="S29" s="13" t="n">
        <f aca="false">H29+L29+M29+O29+N29-(IF(D29="N",0,Q29))</f>
        <v>9.5</v>
      </c>
    </row>
    <row r="30" customFormat="false" ht="14.25" hidden="false" customHeight="false" outlineLevel="0" collapsed="false">
      <c r="C30" s="9" t="n">
        <v>2022</v>
      </c>
      <c r="D30" s="9" t="s">
        <v>22</v>
      </c>
      <c r="E30" s="10" t="n">
        <v>4.5</v>
      </c>
      <c r="F30" s="11" t="n">
        <v>1</v>
      </c>
      <c r="G30" s="12" t="n">
        <f aca="false">IF(H29&gt;($D$2*F29),$D$2*F29,H29)</f>
        <v>1</v>
      </c>
      <c r="H30" s="13" t="n">
        <f aca="false">E30-IF(D30="N",0,F30)+G30</f>
        <v>4.5</v>
      </c>
      <c r="I30" s="10" t="n">
        <v>1.5</v>
      </c>
      <c r="J30" s="11" t="n">
        <v>1</v>
      </c>
      <c r="K30" s="12" t="n">
        <f aca="false">IF(L29&gt;($D$2*J29),$D$2*J29,L29)</f>
        <v>1</v>
      </c>
      <c r="L30" s="13" t="n">
        <f aca="false">I30-IF(H30="N",0,J30)+K30</f>
        <v>1.5</v>
      </c>
      <c r="M30" s="10" t="n">
        <v>2.5</v>
      </c>
      <c r="N30" s="10" t="n">
        <v>0</v>
      </c>
      <c r="O30" s="10" t="n">
        <v>0</v>
      </c>
      <c r="P30" s="11" t="n">
        <v>4</v>
      </c>
      <c r="Q30" s="15" t="n">
        <f aca="false">P30-J30-F30</f>
        <v>2</v>
      </c>
      <c r="R30" s="12" t="n">
        <f aca="false">IF(S29&gt;($D$2*Q29),$D$2*Q29,S29)</f>
        <v>2</v>
      </c>
      <c r="S30" s="13" t="n">
        <f aca="false">H30+L30+M30+O30+N30-(IF(D30="N",0,Q30))</f>
        <v>6.5</v>
      </c>
    </row>
    <row r="31" customFormat="false" ht="14.25" hidden="false" customHeight="false" outlineLevel="0" collapsed="false">
      <c r="C31" s="9" t="n">
        <v>2023</v>
      </c>
      <c r="D31" s="9" t="s">
        <v>22</v>
      </c>
      <c r="E31" s="10" t="n">
        <v>4</v>
      </c>
      <c r="F31" s="11" t="n">
        <v>1</v>
      </c>
      <c r="G31" s="12" t="n">
        <f aca="false">IF(H30&gt;($D$2*F30),$D$2*F30,H30)</f>
        <v>1</v>
      </c>
      <c r="H31" s="13" t="n">
        <f aca="false">E31-IF(D31="N",0,F31)+G31</f>
        <v>4</v>
      </c>
      <c r="I31" s="10" t="n">
        <v>2.5</v>
      </c>
      <c r="J31" s="11" t="n">
        <v>1</v>
      </c>
      <c r="K31" s="12" t="n">
        <f aca="false">IF(L30&gt;($D$2*J30),$D$2*J30,L30)</f>
        <v>1</v>
      </c>
      <c r="L31" s="13" t="n">
        <f aca="false">I31-IF(H31="N",0,J31)+K31</f>
        <v>2.5</v>
      </c>
      <c r="M31" s="10" t="n">
        <v>0</v>
      </c>
      <c r="N31" s="10" t="n">
        <v>0</v>
      </c>
      <c r="O31" s="10" t="n">
        <v>0</v>
      </c>
      <c r="P31" s="11" t="n">
        <v>4</v>
      </c>
      <c r="Q31" s="15" t="n">
        <f aca="false">P31-J31-F31</f>
        <v>2</v>
      </c>
      <c r="R31" s="12" t="n">
        <f aca="false">IF(S30&gt;($D$2*Q30),$D$2*Q30,S30)</f>
        <v>2</v>
      </c>
      <c r="S31" s="13" t="n">
        <f aca="false">H31+L31+M31+O31+N31-(IF(D31="N",0,Q31))</f>
        <v>4.5</v>
      </c>
    </row>
    <row r="33" customFormat="false" ht="14.25" hidden="false" customHeight="false" outlineLevel="0" collapsed="false">
      <c r="C33" s="2" t="s">
        <v>24</v>
      </c>
      <c r="D33" s="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5"/>
    </row>
    <row r="34" customFormat="false" ht="13.5" hidden="false" customHeight="true" outlineLevel="0" collapsed="false">
      <c r="C34" s="16" t="s">
        <v>4</v>
      </c>
      <c r="D34" s="16" t="s">
        <v>5</v>
      </c>
      <c r="E34" s="16" t="s">
        <v>6</v>
      </c>
      <c r="F34" s="16" t="s">
        <v>7</v>
      </c>
      <c r="G34" s="17" t="s">
        <v>8</v>
      </c>
      <c r="H34" s="16" t="s">
        <v>9</v>
      </c>
      <c r="I34" s="16" t="s">
        <v>10</v>
      </c>
      <c r="J34" s="16" t="s">
        <v>11</v>
      </c>
      <c r="K34" s="17" t="s">
        <v>12</v>
      </c>
      <c r="L34" s="16" t="s">
        <v>13</v>
      </c>
      <c r="M34" s="16" t="s">
        <v>14</v>
      </c>
      <c r="N34" s="16" t="s">
        <v>15</v>
      </c>
      <c r="O34" s="16" t="s">
        <v>16</v>
      </c>
      <c r="P34" s="16" t="s">
        <v>17</v>
      </c>
      <c r="Q34" s="16" t="s">
        <v>18</v>
      </c>
      <c r="R34" s="17" t="s">
        <v>12</v>
      </c>
      <c r="S34" s="16" t="s">
        <v>20</v>
      </c>
    </row>
    <row r="35" customFormat="false" ht="14.25" hidden="false" customHeight="false" outlineLevel="0" collapsed="false">
      <c r="C35" s="9" t="n">
        <v>2013</v>
      </c>
      <c r="D35" s="9" t="s">
        <v>21</v>
      </c>
      <c r="E35" s="10" t="n">
        <v>12</v>
      </c>
      <c r="F35" s="11" t="n">
        <v>4</v>
      </c>
      <c r="G35" s="12" t="n">
        <f aca="false">0</f>
        <v>0</v>
      </c>
      <c r="H35" s="13" t="n">
        <f aca="false">E35-IF(D35="N",0,F35)+G35</f>
        <v>12</v>
      </c>
      <c r="I35" s="10" t="n">
        <v>0</v>
      </c>
      <c r="J35" s="11" t="n">
        <v>0</v>
      </c>
      <c r="K35" s="12" t="n">
        <v>0</v>
      </c>
      <c r="L35" s="13" t="n">
        <f aca="false">I35-IF(H35="N",0,J35)+K35</f>
        <v>0</v>
      </c>
      <c r="M35" s="10" t="n">
        <v>0</v>
      </c>
      <c r="N35" s="10" t="n">
        <v>0</v>
      </c>
      <c r="O35" s="10" t="n">
        <v>0</v>
      </c>
      <c r="P35" s="11" t="n">
        <v>4</v>
      </c>
      <c r="Q35" s="15" t="n">
        <f aca="false">P35-J35-F35</f>
        <v>0</v>
      </c>
      <c r="R35" s="14" t="n">
        <v>0</v>
      </c>
      <c r="S35" s="13" t="n">
        <f aca="false">H35+L35+M35+O35+N35-(IF(D35="N",0,Q35))</f>
        <v>12</v>
      </c>
    </row>
    <row r="36" customFormat="false" ht="14.25" hidden="false" customHeight="false" outlineLevel="0" collapsed="false">
      <c r="C36" s="9" t="n">
        <v>2014</v>
      </c>
      <c r="D36" s="9" t="s">
        <v>22</v>
      </c>
      <c r="E36" s="10" t="n">
        <v>10</v>
      </c>
      <c r="F36" s="11" t="n">
        <v>4</v>
      </c>
      <c r="G36" s="12" t="n">
        <f aca="false">IF(H35&gt;($D$2*F35),$D$2*F35,H35)</f>
        <v>4</v>
      </c>
      <c r="H36" s="13" t="n">
        <f aca="false">E36-IF(D36="N",0,F36)+G36</f>
        <v>10</v>
      </c>
      <c r="I36" s="10" t="n">
        <v>0</v>
      </c>
      <c r="J36" s="11" t="n">
        <v>0</v>
      </c>
      <c r="K36" s="12" t="n">
        <f aca="false">IF(L35&gt;($D$2*J35),$D$2*J35,L35)</f>
        <v>0</v>
      </c>
      <c r="L36" s="13" t="n">
        <f aca="false">I36-IF(H36="N",0,J36)+K36</f>
        <v>0</v>
      </c>
      <c r="M36" s="10" t="n">
        <v>0</v>
      </c>
      <c r="N36" s="10" t="n">
        <v>0</v>
      </c>
      <c r="O36" s="10" t="n">
        <v>0</v>
      </c>
      <c r="P36" s="11" t="n">
        <v>4</v>
      </c>
      <c r="Q36" s="15" t="n">
        <f aca="false">P36-J36-F36</f>
        <v>0</v>
      </c>
      <c r="R36" s="12" t="n">
        <f aca="false">IF(S35&gt;($D$2*Q35),$D$2*Q35,S35)</f>
        <v>0</v>
      </c>
      <c r="S36" s="13" t="n">
        <f aca="false">H36+L36+M36+O36+N36-(IF(D36="N",0,Q36))</f>
        <v>10</v>
      </c>
    </row>
    <row r="37" customFormat="false" ht="14.25" hidden="false" customHeight="false" outlineLevel="0" collapsed="false">
      <c r="C37" s="9" t="n">
        <v>2015</v>
      </c>
      <c r="D37" s="9" t="s">
        <v>22</v>
      </c>
      <c r="E37" s="10" t="n">
        <v>2</v>
      </c>
      <c r="F37" s="11" t="n">
        <v>4</v>
      </c>
      <c r="G37" s="12" t="n">
        <f aca="false">IF(H36&gt;($D$2*F36),$D$2*F36,H36)</f>
        <v>4</v>
      </c>
      <c r="H37" s="13" t="n">
        <f aca="false">E37-IF(D37="N",0,F37)+G37</f>
        <v>2</v>
      </c>
      <c r="I37" s="10" t="n">
        <v>0</v>
      </c>
      <c r="J37" s="11" t="n">
        <v>0</v>
      </c>
      <c r="K37" s="12" t="n">
        <f aca="false">IF(L36&gt;($D$2*J36),$D$2*J36,L36)</f>
        <v>0</v>
      </c>
      <c r="L37" s="13" t="n">
        <f aca="false">I37-IF(H37="N",0,J37)+K37</f>
        <v>0</v>
      </c>
      <c r="M37" s="10" t="n">
        <v>0</v>
      </c>
      <c r="N37" s="10" t="n">
        <v>0</v>
      </c>
      <c r="O37" s="10" t="n">
        <v>0</v>
      </c>
      <c r="P37" s="11" t="n">
        <v>4</v>
      </c>
      <c r="Q37" s="15" t="n">
        <f aca="false">P37-J37-F37</f>
        <v>0</v>
      </c>
      <c r="R37" s="12" t="n">
        <f aca="false">IF(S36&gt;($D$2*Q36),$D$2*Q36,S36)</f>
        <v>0</v>
      </c>
      <c r="S37" s="13" t="n">
        <f aca="false">H37+L37+M37+O37+N37-(IF(D37="N",0,Q37))</f>
        <v>2</v>
      </c>
    </row>
    <row r="38" customFormat="false" ht="14.25" hidden="false" customHeight="false" outlineLevel="0" collapsed="false">
      <c r="C38" s="9" t="n">
        <v>2016</v>
      </c>
      <c r="D38" s="9" t="s">
        <v>22</v>
      </c>
      <c r="E38" s="10" t="n">
        <v>5</v>
      </c>
      <c r="F38" s="11" t="n">
        <v>4</v>
      </c>
      <c r="G38" s="12" t="n">
        <f aca="false">IF(H37&gt;($D$2*F37),$D$2*F37,H37)</f>
        <v>2</v>
      </c>
      <c r="H38" s="13" t="n">
        <f aca="false">E38-IF(D38="N",0,F38)+G38</f>
        <v>3</v>
      </c>
      <c r="I38" s="10" t="n">
        <v>0</v>
      </c>
      <c r="J38" s="11" t="n">
        <v>0</v>
      </c>
      <c r="K38" s="12" t="n">
        <f aca="false">IF(L37&gt;($D$2*J37),$D$2*J37,L37)</f>
        <v>0</v>
      </c>
      <c r="L38" s="13" t="n">
        <f aca="false">I38-IF(H38="N",0,J38)+K38</f>
        <v>0</v>
      </c>
      <c r="M38" s="10" t="n">
        <v>0</v>
      </c>
      <c r="N38" s="10" t="n">
        <v>0</v>
      </c>
      <c r="O38" s="10" t="n">
        <v>0</v>
      </c>
      <c r="P38" s="11" t="n">
        <v>4</v>
      </c>
      <c r="Q38" s="15" t="n">
        <f aca="false">P38-J38-F38</f>
        <v>0</v>
      </c>
      <c r="R38" s="12" t="n">
        <f aca="false">IF(S37&gt;($D$2*Q37),$D$2*Q37,S37)</f>
        <v>0</v>
      </c>
      <c r="S38" s="13" t="n">
        <f aca="false">H38+L38+M38+O38+N38-(IF(D38="N",0,Q38))</f>
        <v>3</v>
      </c>
    </row>
    <row r="39" customFormat="false" ht="14.25" hidden="false" customHeight="false" outlineLevel="0" collapsed="false">
      <c r="C39" s="9" t="n">
        <v>2017</v>
      </c>
      <c r="D39" s="9" t="s">
        <v>22</v>
      </c>
      <c r="E39" s="10" t="n">
        <v>6</v>
      </c>
      <c r="F39" s="11" t="n">
        <v>4</v>
      </c>
      <c r="G39" s="12" t="n">
        <f aca="false">IF(H38&gt;($D$2*F38),$D$2*F38,H38)</f>
        <v>3</v>
      </c>
      <c r="H39" s="13" t="n">
        <f aca="false">E39-IF(D39="N",0,F39)+G39</f>
        <v>5</v>
      </c>
      <c r="I39" s="10" t="n">
        <v>0</v>
      </c>
      <c r="J39" s="11" t="n">
        <v>0</v>
      </c>
      <c r="K39" s="12" t="n">
        <f aca="false">IF(L38&gt;($D$2*J38),$D$2*J38,L38)</f>
        <v>0</v>
      </c>
      <c r="L39" s="13" t="n">
        <f aca="false">I39-IF(H39="N",0,J39)+K39</f>
        <v>0</v>
      </c>
      <c r="M39" s="10" t="n">
        <v>0</v>
      </c>
      <c r="N39" s="10" t="n">
        <v>0</v>
      </c>
      <c r="O39" s="10" t="n">
        <v>0</v>
      </c>
      <c r="P39" s="11" t="n">
        <v>4</v>
      </c>
      <c r="Q39" s="15" t="n">
        <f aca="false">P39-J39-F39</f>
        <v>0</v>
      </c>
      <c r="R39" s="12" t="n">
        <f aca="false">IF(S38&gt;($D$2*Q38),$D$2*Q38,S38)</f>
        <v>0</v>
      </c>
      <c r="S39" s="13" t="n">
        <f aca="false">H39+L39+M39+O39+N39-(IF(D39="N",0,Q39))</f>
        <v>5</v>
      </c>
    </row>
    <row r="40" customFormat="false" ht="14.25" hidden="false" customHeight="false" outlineLevel="0" collapsed="false">
      <c r="C40" s="9" t="n">
        <v>2018</v>
      </c>
      <c r="D40" s="9" t="s">
        <v>22</v>
      </c>
      <c r="E40" s="10" t="n">
        <v>5</v>
      </c>
      <c r="F40" s="11" t="n">
        <v>4</v>
      </c>
      <c r="G40" s="12" t="n">
        <f aca="false">IF(H39&gt;($D$2*F39),$D$2*F39,H39)</f>
        <v>4</v>
      </c>
      <c r="H40" s="13" t="n">
        <f aca="false">E40-IF(D40="N",0,F40)+G40</f>
        <v>5</v>
      </c>
      <c r="I40" s="10" t="n">
        <v>0</v>
      </c>
      <c r="J40" s="11" t="n">
        <v>0</v>
      </c>
      <c r="K40" s="12" t="n">
        <f aca="false">IF(L39&gt;($D$2*J39),$D$2*J39,L39)</f>
        <v>0</v>
      </c>
      <c r="L40" s="13" t="n">
        <f aca="false">I40-IF(H40="N",0,J40)+K40</f>
        <v>0</v>
      </c>
      <c r="M40" s="10" t="n">
        <v>0</v>
      </c>
      <c r="N40" s="10" t="n">
        <v>0</v>
      </c>
      <c r="O40" s="10" t="n">
        <v>0</v>
      </c>
      <c r="P40" s="11" t="n">
        <v>4</v>
      </c>
      <c r="Q40" s="15" t="n">
        <f aca="false">P40-J40-F40</f>
        <v>0</v>
      </c>
      <c r="R40" s="12" t="n">
        <f aca="false">IF(S39&gt;($D$2*Q39),$D$2*Q39,S39)</f>
        <v>0</v>
      </c>
      <c r="S40" s="13" t="n">
        <f aca="false">H40+L40+M40+O40+N40-(IF(D40="N",0,Q40))</f>
        <v>5</v>
      </c>
    </row>
    <row r="41" customFormat="false" ht="14.25" hidden="false" customHeight="false" outlineLevel="0" collapsed="false">
      <c r="C41" s="9" t="n">
        <v>2019</v>
      </c>
      <c r="D41" s="9" t="s">
        <v>22</v>
      </c>
      <c r="E41" s="10" t="n">
        <v>1</v>
      </c>
      <c r="F41" s="11" t="n">
        <v>1</v>
      </c>
      <c r="G41" s="12" t="n">
        <f aca="false">IF(H40&gt;($D$2*F40),$D$2*F40,H40)</f>
        <v>4</v>
      </c>
      <c r="H41" s="13" t="n">
        <f aca="false">E41-IF(D41="N",0,F41)+G41</f>
        <v>4</v>
      </c>
      <c r="I41" s="10" t="n">
        <v>2</v>
      </c>
      <c r="J41" s="11" t="n">
        <v>1</v>
      </c>
      <c r="K41" s="12" t="n">
        <f aca="false">IF(L40&gt;($D$2*J40),$D$2*J40,L40)</f>
        <v>0</v>
      </c>
      <c r="L41" s="13" t="n">
        <f aca="false">I41-IF(H41="N",0,J41)+K41</f>
        <v>1</v>
      </c>
      <c r="M41" s="10" t="n">
        <v>0</v>
      </c>
      <c r="N41" s="10" t="n">
        <v>0</v>
      </c>
      <c r="O41" s="10" t="n">
        <v>0</v>
      </c>
      <c r="P41" s="11" t="n">
        <v>4</v>
      </c>
      <c r="Q41" s="15" t="n">
        <f aca="false">P41-J41-F41</f>
        <v>2</v>
      </c>
      <c r="R41" s="12" t="n">
        <f aca="false">IF(S40&gt;($D$2*Q40),$D$2*Q40,S40)</f>
        <v>0</v>
      </c>
      <c r="S41" s="13" t="n">
        <f aca="false">H41+L41+M41+O41+N41-(IF(D41="N",0,Q41))</f>
        <v>3</v>
      </c>
    </row>
    <row r="42" customFormat="false" ht="14.25" hidden="false" customHeight="false" outlineLevel="0" collapsed="false">
      <c r="C42" s="9" t="n">
        <v>2020</v>
      </c>
      <c r="D42" s="9" t="s">
        <v>22</v>
      </c>
      <c r="E42" s="10" t="n">
        <v>0.75</v>
      </c>
      <c r="F42" s="11" t="n">
        <v>1</v>
      </c>
      <c r="G42" s="12" t="n">
        <f aca="false">IF(H41&gt;($D$2*F41),$D$2*F41,H41)</f>
        <v>1</v>
      </c>
      <c r="H42" s="13" t="n">
        <f aca="false">E42-IF(D42="N",0,F42)+G42</f>
        <v>0.75</v>
      </c>
      <c r="I42" s="10" t="n">
        <v>0</v>
      </c>
      <c r="J42" s="11" t="n">
        <v>1</v>
      </c>
      <c r="K42" s="12" t="n">
        <f aca="false">IF(L41&gt;($D$2*J41),$D$2*J41,L41)</f>
        <v>1</v>
      </c>
      <c r="L42" s="13" t="n">
        <f aca="false">I42-IF(H42="N",0,J42)+K42</f>
        <v>0</v>
      </c>
      <c r="M42" s="10" t="n">
        <v>0</v>
      </c>
      <c r="N42" s="10" t="n">
        <v>0</v>
      </c>
      <c r="O42" s="10" t="n">
        <v>0</v>
      </c>
      <c r="P42" s="11" t="n">
        <v>2</v>
      </c>
      <c r="Q42" s="15" t="n">
        <f aca="false">P42-J42-F42</f>
        <v>0</v>
      </c>
      <c r="R42" s="12" t="n">
        <f aca="false">IF(S41&gt;($D$2*Q41),$D$2*Q41,S41)</f>
        <v>2</v>
      </c>
      <c r="S42" s="13" t="n">
        <f aca="false">H42+L42+M42+O42+N42-(IF(D42="N",0,Q42))</f>
        <v>0.75</v>
      </c>
    </row>
    <row r="43" customFormat="false" ht="14.25" hidden="false" customHeight="false" outlineLevel="0" collapsed="false">
      <c r="C43" s="9" t="n">
        <v>2021</v>
      </c>
      <c r="D43" s="9" t="s">
        <v>22</v>
      </c>
      <c r="E43" s="10" t="n">
        <v>0</v>
      </c>
      <c r="F43" s="11" t="n">
        <v>1</v>
      </c>
      <c r="G43" s="12" t="n">
        <f aca="false">IF(H42&gt;($D$2*F42),$D$2*F42,H42)</f>
        <v>0.75</v>
      </c>
      <c r="H43" s="13" t="n">
        <f aca="false">E43-IF(D43="N",0,F43)+G43</f>
        <v>-0.25</v>
      </c>
      <c r="I43" s="10" t="n">
        <v>0</v>
      </c>
      <c r="J43" s="11" t="n">
        <v>1</v>
      </c>
      <c r="K43" s="12" t="n">
        <f aca="false">IF(L42&gt;($D$2*J42),$D$2*J42,L42)</f>
        <v>0</v>
      </c>
      <c r="L43" s="13" t="n">
        <f aca="false">I43-IF(H43="N",0,J43)+K43</f>
        <v>-1</v>
      </c>
      <c r="M43" s="10" t="n">
        <v>0</v>
      </c>
      <c r="N43" s="10" t="n">
        <v>0</v>
      </c>
      <c r="O43" s="10" t="n">
        <v>0</v>
      </c>
      <c r="P43" s="11" t="n">
        <v>4</v>
      </c>
      <c r="Q43" s="15" t="n">
        <f aca="false">P43-J43-F43</f>
        <v>2</v>
      </c>
      <c r="R43" s="12" t="n">
        <f aca="false">IF(S42&gt;($D$2*Q42),$D$2*Q42,S42)</f>
        <v>0</v>
      </c>
      <c r="S43" s="13" t="n">
        <f aca="false">H43+L43+M43+O43+N43-(IF(D43="N",0,Q43))</f>
        <v>-3.25</v>
      </c>
    </row>
    <row r="44" customFormat="false" ht="14.25" hidden="false" customHeight="false" outlineLevel="0" collapsed="false">
      <c r="C44" s="9" t="n">
        <v>2022</v>
      </c>
      <c r="D44" s="9" t="s">
        <v>22</v>
      </c>
      <c r="E44" s="10" t="n">
        <v>6</v>
      </c>
      <c r="F44" s="11" t="n">
        <v>1</v>
      </c>
      <c r="G44" s="12" t="n">
        <f aca="false">IF(H43&gt;($D$2*F43),$D$2*F43,H43)</f>
        <v>-0.25</v>
      </c>
      <c r="H44" s="13" t="n">
        <f aca="false">E44-IF(D44="N",0,F44)+G44</f>
        <v>4.75</v>
      </c>
      <c r="I44" s="10" t="n">
        <v>0</v>
      </c>
      <c r="J44" s="11" t="n">
        <v>1</v>
      </c>
      <c r="K44" s="12" t="n">
        <f aca="false">IF(L43&gt;($D$2*J43),$D$2*J43,L43)</f>
        <v>-1</v>
      </c>
      <c r="L44" s="13" t="n">
        <f aca="false">I44-IF(H44="N",0,J44)+K44</f>
        <v>-2</v>
      </c>
      <c r="M44" s="10" t="n">
        <v>0</v>
      </c>
      <c r="N44" s="10" t="n">
        <v>0</v>
      </c>
      <c r="O44" s="10" t="n">
        <v>0</v>
      </c>
      <c r="P44" s="11" t="n">
        <v>4</v>
      </c>
      <c r="Q44" s="15" t="n">
        <f aca="false">P44-J44-F44</f>
        <v>2</v>
      </c>
      <c r="R44" s="12" t="n">
        <f aca="false">IF(S43&gt;($D$2*Q43),$D$2*Q43,S43)</f>
        <v>-3.25</v>
      </c>
      <c r="S44" s="13" t="n">
        <f aca="false">H44+L44+M44+O44+N44-(IF(D44="N",0,Q44))</f>
        <v>0.75</v>
      </c>
    </row>
    <row r="45" customFormat="false" ht="14.25" hidden="false" customHeight="false" outlineLevel="0" collapsed="false">
      <c r="C45" s="9" t="n">
        <v>2023</v>
      </c>
      <c r="D45" s="9" t="s">
        <v>22</v>
      </c>
      <c r="E45" s="10" t="n">
        <v>1</v>
      </c>
      <c r="F45" s="11" t="n">
        <v>1</v>
      </c>
      <c r="G45" s="12" t="n">
        <f aca="false">IF(H44&gt;($D$2*F44),$D$2*F44,H44)</f>
        <v>1</v>
      </c>
      <c r="H45" s="13" t="n">
        <f aca="false">E45-IF(D45="N",0,F45)+G45</f>
        <v>1</v>
      </c>
      <c r="I45" s="10" t="n">
        <v>0</v>
      </c>
      <c r="J45" s="11" t="n">
        <v>1</v>
      </c>
      <c r="K45" s="12" t="n">
        <f aca="false">IF(L44&gt;($D$2*J44),$D$2*J44,L44)</f>
        <v>-2</v>
      </c>
      <c r="L45" s="13" t="n">
        <f aca="false">I45-IF(H45="N",0,J45)+K45</f>
        <v>-3</v>
      </c>
      <c r="M45" s="10" t="n">
        <v>0</v>
      </c>
      <c r="N45" s="10" t="n">
        <v>0</v>
      </c>
      <c r="O45" s="10" t="n">
        <v>0</v>
      </c>
      <c r="P45" s="11" t="n">
        <v>4</v>
      </c>
      <c r="Q45" s="15" t="n">
        <f aca="false">P45-J45-F45</f>
        <v>2</v>
      </c>
      <c r="R45" s="12" t="n">
        <f aca="false">IF(S44&gt;($D$2*Q44),$D$2*Q44,S44)</f>
        <v>0.75</v>
      </c>
      <c r="S45" s="13" t="n">
        <f aca="false">H45+L45+M45+O45+N45-(IF(D45="N",0,Q45))</f>
        <v>-4</v>
      </c>
    </row>
    <row r="47" customFormat="false" ht="14.25" hidden="false" customHeight="false" outlineLevel="0" collapsed="false">
      <c r="C47" s="2" t="s">
        <v>25</v>
      </c>
      <c r="D47" s="3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5"/>
    </row>
    <row r="48" customFormat="false" ht="14.25" hidden="false" customHeight="true" outlineLevel="0" collapsed="false">
      <c r="C48" s="16" t="s">
        <v>4</v>
      </c>
      <c r="D48" s="16" t="s">
        <v>5</v>
      </c>
      <c r="E48" s="16" t="s">
        <v>6</v>
      </c>
      <c r="F48" s="16" t="s">
        <v>7</v>
      </c>
      <c r="G48" s="17" t="s">
        <v>8</v>
      </c>
      <c r="H48" s="16" t="s">
        <v>9</v>
      </c>
      <c r="I48" s="16" t="s">
        <v>10</v>
      </c>
      <c r="J48" s="16" t="s">
        <v>11</v>
      </c>
      <c r="K48" s="17" t="s">
        <v>12</v>
      </c>
      <c r="L48" s="16" t="s">
        <v>13</v>
      </c>
      <c r="M48" s="16" t="s">
        <v>14</v>
      </c>
      <c r="N48" s="16" t="s">
        <v>15</v>
      </c>
      <c r="O48" s="16" t="s">
        <v>16</v>
      </c>
      <c r="P48" s="16" t="s">
        <v>17</v>
      </c>
      <c r="Q48" s="16" t="s">
        <v>18</v>
      </c>
      <c r="R48" s="17" t="s">
        <v>12</v>
      </c>
      <c r="S48" s="16" t="s">
        <v>20</v>
      </c>
    </row>
    <row r="49" customFormat="false" ht="14.25" hidden="false" customHeight="false" outlineLevel="0" collapsed="false">
      <c r="C49" s="9" t="n">
        <v>2018</v>
      </c>
      <c r="D49" s="9" t="s">
        <v>21</v>
      </c>
      <c r="E49" s="10" t="n">
        <v>1</v>
      </c>
      <c r="F49" s="11" t="n">
        <v>4</v>
      </c>
      <c r="G49" s="14" t="n">
        <v>0</v>
      </c>
      <c r="H49" s="13" t="n">
        <f aca="false">E49-IF(D49="N",0,F49)+G49</f>
        <v>1</v>
      </c>
      <c r="I49" s="10" t="n">
        <v>0</v>
      </c>
      <c r="J49" s="11" t="n">
        <v>0</v>
      </c>
      <c r="K49" s="14" t="n">
        <v>0</v>
      </c>
      <c r="L49" s="13" t="n">
        <f aca="false">I49-IF(H49="N",0,J49)+K49</f>
        <v>0</v>
      </c>
      <c r="M49" s="10" t="n">
        <v>0</v>
      </c>
      <c r="N49" s="10" t="n">
        <v>0</v>
      </c>
      <c r="O49" s="10" t="n">
        <v>0</v>
      </c>
      <c r="P49" s="11" t="n">
        <v>4</v>
      </c>
      <c r="Q49" s="15" t="n">
        <f aca="false">P49-J49-F49</f>
        <v>0</v>
      </c>
      <c r="R49" s="14" t="n">
        <v>0</v>
      </c>
      <c r="S49" s="13" t="n">
        <f aca="false">H49+L49+M49+O49+N49-(IF(D49="N",0,Q49))</f>
        <v>1</v>
      </c>
    </row>
    <row r="50" customFormat="false" ht="14.25" hidden="false" customHeight="false" outlineLevel="0" collapsed="false">
      <c r="C50" s="9" t="n">
        <v>2019</v>
      </c>
      <c r="D50" s="9" t="s">
        <v>22</v>
      </c>
      <c r="E50" s="10" t="n">
        <v>6</v>
      </c>
      <c r="F50" s="11" t="n">
        <v>1</v>
      </c>
      <c r="G50" s="12" t="n">
        <f aca="false">IF(H49&gt;($D$2*F49),$D$2*F49,H49)</f>
        <v>1</v>
      </c>
      <c r="H50" s="13" t="n">
        <f aca="false">E50-IF(D50="N",0,F50)+G50</f>
        <v>6</v>
      </c>
      <c r="I50" s="10" t="n">
        <v>0</v>
      </c>
      <c r="J50" s="11" t="n">
        <v>1</v>
      </c>
      <c r="K50" s="12" t="n">
        <f aca="false">IF(L49&gt;($D$2*J49),$D$2*J49,L49)</f>
        <v>0</v>
      </c>
      <c r="L50" s="13" t="n">
        <f aca="false">I50-IF(H50="N",0,J50)+K50</f>
        <v>-1</v>
      </c>
      <c r="M50" s="10" t="n">
        <v>0</v>
      </c>
      <c r="N50" s="10" t="n">
        <v>0</v>
      </c>
      <c r="O50" s="10" t="n">
        <v>0</v>
      </c>
      <c r="P50" s="11" t="n">
        <v>4</v>
      </c>
      <c r="Q50" s="15" t="n">
        <f aca="false">P50-J50-F50</f>
        <v>2</v>
      </c>
      <c r="R50" s="12" t="n">
        <f aca="false">IF(S49&gt;($D$2*Q49),$D$2*Q49,S49)</f>
        <v>0</v>
      </c>
      <c r="S50" s="13" t="n">
        <f aca="false">H50+L50+M50+O50+N50-(IF(D50="N",0,Q50))</f>
        <v>3</v>
      </c>
    </row>
    <row r="51" customFormat="false" ht="14.25" hidden="false" customHeight="false" outlineLevel="0" collapsed="false">
      <c r="C51" s="9" t="n">
        <v>2020</v>
      </c>
      <c r="D51" s="9" t="s">
        <v>22</v>
      </c>
      <c r="E51" s="10" t="n">
        <v>4</v>
      </c>
      <c r="F51" s="11" t="n">
        <v>1</v>
      </c>
      <c r="G51" s="12" t="n">
        <f aca="false">IF(H50&gt;($D$2*F50),$D$2*F50,H50)</f>
        <v>1</v>
      </c>
      <c r="H51" s="13" t="n">
        <f aca="false">E51-IF(D51="N",0,F51)+G51</f>
        <v>4</v>
      </c>
      <c r="I51" s="10" t="n">
        <v>0</v>
      </c>
      <c r="J51" s="11" t="n">
        <v>1</v>
      </c>
      <c r="K51" s="12" t="n">
        <f aca="false">IF(L50&gt;($D$2*J50),$D$2*J50,L50)</f>
        <v>-1</v>
      </c>
      <c r="L51" s="13" t="n">
        <f aca="false">I51-IF(H51="N",0,J51)+K51</f>
        <v>-2</v>
      </c>
      <c r="M51" s="10" t="n">
        <v>0</v>
      </c>
      <c r="N51" s="10" t="n">
        <v>0</v>
      </c>
      <c r="O51" s="10" t="n">
        <v>0</v>
      </c>
      <c r="P51" s="11" t="n">
        <v>2</v>
      </c>
      <c r="Q51" s="15" t="n">
        <f aca="false">P51-J51-F51</f>
        <v>0</v>
      </c>
      <c r="R51" s="12" t="n">
        <f aca="false">IF(S50&gt;($D$2*Q50),$D$2*Q50,S50)</f>
        <v>2</v>
      </c>
      <c r="S51" s="13" t="n">
        <f aca="false">H51+L51+M51+O51+N51-(IF(D51="N",0,Q51))</f>
        <v>2</v>
      </c>
    </row>
    <row r="52" customFormat="false" ht="14.25" hidden="false" customHeight="false" outlineLevel="0" collapsed="false">
      <c r="C52" s="9" t="n">
        <v>2021</v>
      </c>
      <c r="D52" s="9" t="s">
        <v>22</v>
      </c>
      <c r="E52" s="10" t="n">
        <v>3</v>
      </c>
      <c r="F52" s="11" t="n">
        <v>1</v>
      </c>
      <c r="G52" s="12" t="n">
        <f aca="false">IF(H51&gt;($D$2*F51),$D$2*F51,H51)</f>
        <v>1</v>
      </c>
      <c r="H52" s="13" t="n">
        <f aca="false">E52-IF(D52="N",0,F52)+G52</f>
        <v>3</v>
      </c>
      <c r="I52" s="10" t="n">
        <v>0</v>
      </c>
      <c r="J52" s="11" t="n">
        <v>1</v>
      </c>
      <c r="K52" s="12" t="n">
        <f aca="false">IF(L51&gt;($D$2*J51),$D$2*J51,L51)</f>
        <v>-2</v>
      </c>
      <c r="L52" s="13" t="n">
        <f aca="false">I52-IF(H52="N",0,J52)+K52</f>
        <v>-3</v>
      </c>
      <c r="M52" s="10" t="n">
        <v>0</v>
      </c>
      <c r="N52" s="10" t="n">
        <v>0</v>
      </c>
      <c r="O52" s="10" t="n">
        <v>0</v>
      </c>
      <c r="P52" s="11" t="n">
        <v>4</v>
      </c>
      <c r="Q52" s="15" t="n">
        <f aca="false">P52-J52-F52</f>
        <v>2</v>
      </c>
      <c r="R52" s="12" t="n">
        <f aca="false">IF(S51&gt;($D$2*Q51),$D$2*Q51,S51)</f>
        <v>0</v>
      </c>
      <c r="S52" s="13" t="n">
        <f aca="false">H52+L52+M52+O52+N52-(IF(D52="N",0,Q52))</f>
        <v>-2</v>
      </c>
    </row>
    <row r="53" customFormat="false" ht="14.25" hidden="false" customHeight="false" outlineLevel="0" collapsed="false">
      <c r="C53" s="9" t="n">
        <v>2022</v>
      </c>
      <c r="D53" s="9" t="s">
        <v>22</v>
      </c>
      <c r="E53" s="10" t="n">
        <v>1</v>
      </c>
      <c r="F53" s="11" t="n">
        <v>1</v>
      </c>
      <c r="G53" s="12" t="n">
        <f aca="false">IF(H52&gt;($D$2*F52),$D$2*F52,H52)</f>
        <v>1</v>
      </c>
      <c r="H53" s="13" t="n">
        <f aca="false">E53-IF(D53="N",0,F53)+G53</f>
        <v>1</v>
      </c>
      <c r="I53" s="10" t="n">
        <v>1</v>
      </c>
      <c r="J53" s="11" t="n">
        <v>1</v>
      </c>
      <c r="K53" s="12" t="n">
        <f aca="false">IF(L52&gt;($D$2*J52),$D$2*J52,L52)</f>
        <v>-3</v>
      </c>
      <c r="L53" s="13" t="n">
        <f aca="false">I53-IF(H53="N",0,J53)+K53</f>
        <v>-3</v>
      </c>
      <c r="M53" s="10" t="n">
        <v>1</v>
      </c>
      <c r="N53" s="10" t="n">
        <v>1</v>
      </c>
      <c r="O53" s="10" t="n">
        <v>0</v>
      </c>
      <c r="P53" s="11" t="n">
        <v>4</v>
      </c>
      <c r="Q53" s="15" t="n">
        <f aca="false">P53-J53-F53</f>
        <v>2</v>
      </c>
      <c r="R53" s="12" t="n">
        <f aca="false">IF(S52&gt;($D$2*Q52),$D$2*Q52,S52)</f>
        <v>-2</v>
      </c>
      <c r="S53" s="13" t="n">
        <f aca="false">H53+L53+M53+O53+N53-(IF(D53="N",0,Q53))</f>
        <v>-2</v>
      </c>
    </row>
    <row r="54" customFormat="false" ht="14.25" hidden="false" customHeight="false" outlineLevel="0" collapsed="false">
      <c r="C54" s="9" t="n">
        <v>2023</v>
      </c>
      <c r="D54" s="9" t="s">
        <v>22</v>
      </c>
      <c r="E54" s="10" t="n">
        <v>1</v>
      </c>
      <c r="F54" s="11" t="n">
        <v>1</v>
      </c>
      <c r="G54" s="12" t="n">
        <f aca="false">IF(H53&gt;($D$2*F53),$D$2*F53,H53)</f>
        <v>1</v>
      </c>
      <c r="H54" s="13" t="n">
        <f aca="false">E54-IF(D54="N",0,F54)+G54</f>
        <v>1</v>
      </c>
      <c r="I54" s="10" t="n">
        <v>1.5</v>
      </c>
      <c r="J54" s="11" t="n">
        <v>1</v>
      </c>
      <c r="K54" s="12" t="n">
        <f aca="false">IF(L53&gt;($D$2*J53),$D$2*J53,L53)</f>
        <v>-3</v>
      </c>
      <c r="L54" s="13" t="n">
        <f aca="false">I54-IF(H54="N",0,J54)+K54</f>
        <v>-2.5</v>
      </c>
      <c r="M54" s="10" t="n">
        <v>0</v>
      </c>
      <c r="N54" s="10" t="n">
        <v>0</v>
      </c>
      <c r="O54" s="10" t="n">
        <v>0</v>
      </c>
      <c r="P54" s="11" t="n">
        <v>4</v>
      </c>
      <c r="Q54" s="15" t="n">
        <f aca="false">P54-J54-F54</f>
        <v>2</v>
      </c>
      <c r="R54" s="12" t="n">
        <f aca="false">IF(S53&gt;($D$2*Q53),$D$2*Q53,S53)</f>
        <v>-2</v>
      </c>
      <c r="S54" s="13" t="n">
        <f aca="false">H54+L54+M54+O54+N54-(IF(D54="N",0,Q54))</f>
        <v>-3.5</v>
      </c>
    </row>
    <row r="56" customFormat="false" ht="14.25" hidden="false" customHeight="false" outlineLevel="0" collapsed="false">
      <c r="C56" s="2" t="s">
        <v>26</v>
      </c>
      <c r="D56" s="3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5"/>
    </row>
    <row r="57" customFormat="false" ht="14.25" hidden="false" customHeight="true" outlineLevel="0" collapsed="false">
      <c r="C57" s="16" t="s">
        <v>4</v>
      </c>
      <c r="D57" s="16" t="s">
        <v>5</v>
      </c>
      <c r="E57" s="16" t="s">
        <v>6</v>
      </c>
      <c r="F57" s="16" t="s">
        <v>7</v>
      </c>
      <c r="G57" s="17" t="s">
        <v>8</v>
      </c>
      <c r="H57" s="16" t="s">
        <v>9</v>
      </c>
      <c r="I57" s="16" t="s">
        <v>10</v>
      </c>
      <c r="J57" s="16" t="s">
        <v>11</v>
      </c>
      <c r="K57" s="17" t="s">
        <v>12</v>
      </c>
      <c r="L57" s="16" t="s">
        <v>13</v>
      </c>
      <c r="M57" s="16" t="s">
        <v>14</v>
      </c>
      <c r="N57" s="16" t="s">
        <v>15</v>
      </c>
      <c r="O57" s="16" t="s">
        <v>16</v>
      </c>
      <c r="P57" s="16" t="s">
        <v>17</v>
      </c>
      <c r="Q57" s="16" t="s">
        <v>18</v>
      </c>
      <c r="R57" s="17" t="s">
        <v>12</v>
      </c>
      <c r="S57" s="16" t="s">
        <v>20</v>
      </c>
    </row>
    <row r="58" customFormat="false" ht="14.25" hidden="false" customHeight="false" outlineLevel="0" collapsed="false">
      <c r="C58" s="9" t="n">
        <v>2018</v>
      </c>
      <c r="D58" s="9" t="s">
        <v>21</v>
      </c>
      <c r="E58" s="10" t="n">
        <v>4</v>
      </c>
      <c r="F58" s="11" t="n">
        <v>4</v>
      </c>
      <c r="G58" s="14" t="n">
        <v>0</v>
      </c>
      <c r="H58" s="13" t="n">
        <f aca="false">E58-IF(D58="N",0,F58)+G58</f>
        <v>4</v>
      </c>
      <c r="I58" s="10" t="n">
        <v>0</v>
      </c>
      <c r="J58" s="11" t="n">
        <v>0</v>
      </c>
      <c r="K58" s="14" t="n">
        <v>0</v>
      </c>
      <c r="L58" s="13" t="n">
        <f aca="false">I58-IF(H58="N",0,J58)+K58</f>
        <v>0</v>
      </c>
      <c r="M58" s="10" t="n">
        <v>0</v>
      </c>
      <c r="N58" s="10" t="n">
        <v>0</v>
      </c>
      <c r="O58" s="10" t="n">
        <v>0</v>
      </c>
      <c r="P58" s="11" t="n">
        <v>4</v>
      </c>
      <c r="Q58" s="15" t="n">
        <f aca="false">P58-J58-F58</f>
        <v>0</v>
      </c>
      <c r="R58" s="14" t="n">
        <v>0</v>
      </c>
      <c r="S58" s="13" t="n">
        <f aca="false">H58+L58+M58+O58+N58-(IF(D58="N",0,Q58))</f>
        <v>4</v>
      </c>
    </row>
    <row r="59" customFormat="false" ht="14.25" hidden="false" customHeight="false" outlineLevel="0" collapsed="false">
      <c r="C59" s="9" t="n">
        <v>2019</v>
      </c>
      <c r="D59" s="9" t="s">
        <v>22</v>
      </c>
      <c r="E59" s="10" t="n">
        <v>4</v>
      </c>
      <c r="F59" s="11" t="n">
        <v>1</v>
      </c>
      <c r="G59" s="12" t="n">
        <f aca="false">IF(H58&gt;($D$2*F58),$D$2*F58,H58)</f>
        <v>4</v>
      </c>
      <c r="H59" s="13" t="n">
        <f aca="false">E59-IF(D59="N",0,F59)+G59</f>
        <v>7</v>
      </c>
      <c r="I59" s="10" t="n">
        <v>1</v>
      </c>
      <c r="J59" s="11" t="n">
        <v>1</v>
      </c>
      <c r="K59" s="12" t="n">
        <f aca="false">IF(L58&gt;($D$2*J58),$D$2*J58,L58)</f>
        <v>0</v>
      </c>
      <c r="L59" s="13" t="n">
        <f aca="false">I59-IF(H59="N",0,J59)+K59</f>
        <v>0</v>
      </c>
      <c r="M59" s="10" t="n">
        <v>0</v>
      </c>
      <c r="N59" s="10" t="n">
        <v>0</v>
      </c>
      <c r="O59" s="10" t="n">
        <v>0</v>
      </c>
      <c r="P59" s="11" t="n">
        <v>4</v>
      </c>
      <c r="Q59" s="15" t="n">
        <f aca="false">P59-J59-F59</f>
        <v>2</v>
      </c>
      <c r="R59" s="12" t="n">
        <f aca="false">IF(S58&gt;($D$2*Q58),$D$2*Q58,S58)</f>
        <v>0</v>
      </c>
      <c r="S59" s="13" t="n">
        <f aca="false">H59+L59+M59+O59+N59-(IF(D59="N",0,Q59))</f>
        <v>5</v>
      </c>
    </row>
    <row r="60" customFormat="false" ht="14.25" hidden="false" customHeight="false" outlineLevel="0" collapsed="false">
      <c r="C60" s="9" t="n">
        <v>2020</v>
      </c>
      <c r="D60" s="9" t="s">
        <v>22</v>
      </c>
      <c r="E60" s="10" t="n">
        <v>1.5</v>
      </c>
      <c r="F60" s="11" t="n">
        <v>1</v>
      </c>
      <c r="G60" s="12" t="n">
        <f aca="false">IF(H59&gt;($D$2*F59),$D$2*F59,H59)</f>
        <v>1</v>
      </c>
      <c r="H60" s="13" t="n">
        <f aca="false">E60-IF(D60="N",0,F60)+G60</f>
        <v>1.5</v>
      </c>
      <c r="I60" s="10" t="n">
        <v>1.5</v>
      </c>
      <c r="J60" s="11" t="n">
        <v>1</v>
      </c>
      <c r="K60" s="12" t="n">
        <f aca="false">IF(L59&gt;($D$2*J59),$D$2*J59,L59)</f>
        <v>0</v>
      </c>
      <c r="L60" s="13" t="n">
        <f aca="false">I60-IF(H60="N",0,J60)+K60</f>
        <v>0.5</v>
      </c>
      <c r="M60" s="10" t="n">
        <v>0</v>
      </c>
      <c r="N60" s="10" t="n">
        <v>0</v>
      </c>
      <c r="O60" s="10" t="n">
        <v>0</v>
      </c>
      <c r="P60" s="11" t="n">
        <v>2</v>
      </c>
      <c r="Q60" s="15" t="n">
        <f aca="false">P60-J60-F60</f>
        <v>0</v>
      </c>
      <c r="R60" s="12" t="n">
        <f aca="false">IF(S59&gt;($D$2*Q59),$D$2*Q59,S59)</f>
        <v>2</v>
      </c>
      <c r="S60" s="13" t="n">
        <f aca="false">H60+L60+M60+O60+N60-(IF(D60="N",0,Q60))</f>
        <v>2</v>
      </c>
    </row>
    <row r="61" customFormat="false" ht="14.25" hidden="false" customHeight="false" outlineLevel="0" collapsed="false">
      <c r="C61" s="9" t="n">
        <v>2021</v>
      </c>
      <c r="D61" s="9" t="s">
        <v>22</v>
      </c>
      <c r="E61" s="10" t="n">
        <v>1</v>
      </c>
      <c r="F61" s="11" t="n">
        <v>1</v>
      </c>
      <c r="G61" s="12" t="n">
        <f aca="false">IF(H60&gt;($D$2*F60),$D$2*F60,H60)</f>
        <v>1</v>
      </c>
      <c r="H61" s="13" t="n">
        <f aca="false">E61-IF(D61="N",0,F61)+G61</f>
        <v>1</v>
      </c>
      <c r="I61" s="10" t="n">
        <v>1</v>
      </c>
      <c r="J61" s="11" t="n">
        <v>1</v>
      </c>
      <c r="K61" s="12" t="n">
        <f aca="false">IF(L60&gt;($D$2*J60),$D$2*J60,L60)</f>
        <v>0.5</v>
      </c>
      <c r="L61" s="13" t="n">
        <f aca="false">I61-IF(H61="N",0,J61)+K61</f>
        <v>0.5</v>
      </c>
      <c r="M61" s="10" t="n">
        <v>0</v>
      </c>
      <c r="N61" s="10" t="n">
        <v>0</v>
      </c>
      <c r="O61" s="10" t="n">
        <v>0</v>
      </c>
      <c r="P61" s="11" t="n">
        <v>4</v>
      </c>
      <c r="Q61" s="15" t="n">
        <f aca="false">P61-J61-F61</f>
        <v>2</v>
      </c>
      <c r="R61" s="12" t="n">
        <f aca="false">IF(S60&gt;($D$2*Q60),$D$2*Q60,S60)</f>
        <v>0</v>
      </c>
      <c r="S61" s="13" t="n">
        <f aca="false">H61+L61+M61+O61+N61-(IF(D61="N",0,Q61))</f>
        <v>-0.5</v>
      </c>
    </row>
    <row r="62" customFormat="false" ht="14.25" hidden="false" customHeight="false" outlineLevel="0" collapsed="false">
      <c r="C62" s="9" t="n">
        <v>2022</v>
      </c>
      <c r="D62" s="9" t="s">
        <v>22</v>
      </c>
      <c r="E62" s="10" t="n">
        <v>2</v>
      </c>
      <c r="F62" s="11" t="n">
        <v>1</v>
      </c>
      <c r="G62" s="12" t="n">
        <f aca="false">IF(H61&gt;($D$2*F61),$D$2*F61,H61)</f>
        <v>1</v>
      </c>
      <c r="H62" s="13" t="n">
        <f aca="false">E62-IF(D62="N",0,F62)+G62</f>
        <v>2</v>
      </c>
      <c r="I62" s="10" t="n">
        <v>0</v>
      </c>
      <c r="J62" s="11" t="n">
        <v>1</v>
      </c>
      <c r="K62" s="12" t="n">
        <f aca="false">IF(L61&gt;($D$2*J61),$D$2*J61,L61)</f>
        <v>0.5</v>
      </c>
      <c r="L62" s="13" t="n">
        <f aca="false">I62-IF(H62="N",0,J62)+K62</f>
        <v>-0.5</v>
      </c>
      <c r="M62" s="10" t="n">
        <v>2</v>
      </c>
      <c r="N62" s="10" t="n">
        <v>0</v>
      </c>
      <c r="O62" s="10" t="n">
        <v>0</v>
      </c>
      <c r="P62" s="11" t="n">
        <v>4</v>
      </c>
      <c r="Q62" s="15" t="n">
        <f aca="false">P62-J62-F62</f>
        <v>2</v>
      </c>
      <c r="R62" s="12" t="n">
        <f aca="false">IF(S61&gt;($D$2*Q61),$D$2*Q61,S61)</f>
        <v>-0.5</v>
      </c>
      <c r="S62" s="13" t="n">
        <f aca="false">H62+L62+M62+O62+N62-(IF(D62="N",0,Q62))</f>
        <v>1.5</v>
      </c>
    </row>
    <row r="63" customFormat="false" ht="14.25" hidden="false" customHeight="false" outlineLevel="0" collapsed="false">
      <c r="C63" s="9" t="n">
        <v>2023</v>
      </c>
      <c r="D63" s="9" t="s">
        <v>22</v>
      </c>
      <c r="E63" s="10" t="n">
        <v>1</v>
      </c>
      <c r="F63" s="11" t="n">
        <v>1</v>
      </c>
      <c r="G63" s="12" t="n">
        <f aca="false">IF(H62&gt;($D$2*F62),$D$2*F62,H62)</f>
        <v>1</v>
      </c>
      <c r="H63" s="13" t="n">
        <f aca="false">E63-IF(D63="N",0,F63)+G63</f>
        <v>1</v>
      </c>
      <c r="I63" s="10" t="n">
        <v>1</v>
      </c>
      <c r="J63" s="11" t="n">
        <v>1</v>
      </c>
      <c r="K63" s="12" t="n">
        <f aca="false">IF(L62&gt;($D$2*J62),$D$2*J62,L62)</f>
        <v>-0.5</v>
      </c>
      <c r="L63" s="13" t="n">
        <f aca="false">I63-IF(H63="N",0,J63)+K63</f>
        <v>-0.5</v>
      </c>
      <c r="M63" s="10" t="n">
        <v>0</v>
      </c>
      <c r="N63" s="10" t="n">
        <v>0</v>
      </c>
      <c r="O63" s="10" t="n">
        <v>0</v>
      </c>
      <c r="P63" s="11" t="n">
        <v>4</v>
      </c>
      <c r="Q63" s="15" t="n">
        <f aca="false">P63-J63-F63</f>
        <v>2</v>
      </c>
      <c r="R63" s="12" t="n">
        <f aca="false">IF(S62&gt;($D$2*Q62),$D$2*Q62,S62)</f>
        <v>1.5</v>
      </c>
      <c r="S63" s="13" t="n">
        <f aca="false">H63+L63+M63+O63+N63-(IF(D63="N",0,Q63))</f>
        <v>-1.5</v>
      </c>
    </row>
  </sheetData>
  <printOptions headings="false" gridLines="false" gridLinesSet="true" horizontalCentered="false" verticalCentered="false"/>
  <pageMargins left="0.700694444444445" right="0.700694444444445" top="0.752083333333333" bottom="0.752083333333333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lessThan" id="{4FD3E494-992E-4ED1-8F69-22CB5695EC66}">
            <xm:f>0</xm:f>
            <x14:dxf>
              <font>
                <color rgb="FF9C0006"/>
              </font>
            </x14:dxf>
          </x14:cfRule>
          <x14:cfRule type="cellIs" priority="3" operator="lessThan" id="{22F7F4B3-C73C-4BD6-812E-82F92D93D03F}">
            <xm:f>0</xm:f>
            <x14:dxf>
              <font>
                <color rgb="FF9C0006"/>
              </font>
            </x14:dxf>
          </x14:cfRule>
          <x14:cfRule type="cellIs" priority="4" operator="lessThan" id="{B0629853-E130-4D3B-BDFC-867AD742894D}">
            <xm:f>0</xm:f>
            <x14:dxf>
              <font>
                <color rgb="FF9C0006"/>
              </font>
            </x14:dxf>
          </x14:cfRule>
          <x14:cfRule type="cellIs" priority="5" operator="lessThan" id="{0072812C-776F-4F1B-B48C-5BA9A8B77EDD}">
            <xm:f>0</xm:f>
            <x14:dxf>
              <font>
                <color rgb="FF9C0006"/>
              </font>
            </x14:dxf>
          </x14:cfRule>
          <xm:sqref>R58</xm:sqref>
        </x14:conditionalFormatting>
        <x14:conditionalFormatting xmlns:xm="http://schemas.microsoft.com/office/excel/2006/main">
          <x14:cfRule type="cellIs" priority="6" operator="lessThan" id="{BBFE181F-F339-4CCB-AC9E-C88032281ED0}">
            <xm:f>0</xm:f>
            <x14:dxf>
              <font>
                <color rgb="FF9C0006"/>
              </font>
            </x14:dxf>
          </x14:cfRule>
          <x14:cfRule type="cellIs" priority="7" operator="lessThan" id="{68F6563A-A259-411F-8C90-3BFB665EF069}">
            <xm:f>0</xm:f>
            <x14:dxf>
              <font>
                <color rgb="FF9C0006"/>
              </font>
            </x14:dxf>
          </x14:cfRule>
          <x14:cfRule type="cellIs" priority="8" operator="lessThan" id="{B7399BE7-B93B-433C-9CCF-796482E46385}">
            <xm:f>0</xm:f>
            <x14:dxf>
              <font>
                <color rgb="FF9C0006"/>
              </font>
            </x14:dxf>
          </x14:cfRule>
          <x14:cfRule type="cellIs" priority="9" operator="lessThan" id="{B422E2F5-5A10-4479-BF25-CF8F13E459F4}">
            <xm:f>0</xm:f>
            <x14:dxf>
              <font>
                <color rgb="FF9C0006"/>
              </font>
            </x14:dxf>
          </x14:cfRule>
          <xm:sqref>R49</xm:sqref>
        </x14:conditionalFormatting>
        <x14:conditionalFormatting xmlns:xm="http://schemas.microsoft.com/office/excel/2006/main">
          <x14:cfRule type="cellIs" priority="10" operator="lessThan" id="{432666C9-E3AB-48E4-AB6C-B5703CED61DB}">
            <xm:f>0</xm:f>
            <x14:dxf>
              <font>
                <color rgb="FF9C0006"/>
              </font>
            </x14:dxf>
          </x14:cfRule>
          <x14:cfRule type="cellIs" priority="11" operator="lessThan" id="{E541152B-B3F0-433F-89FA-7D2314251594}">
            <xm:f>0</xm:f>
            <x14:dxf>
              <font>
                <color rgb="FF9C0006"/>
              </font>
            </x14:dxf>
          </x14:cfRule>
          <x14:cfRule type="cellIs" priority="12" operator="lessThan" id="{F88A10C2-5C5D-4DDA-A01F-5F4654BC8E87}">
            <xm:f>0</xm:f>
            <x14:dxf>
              <font>
                <color rgb="FF9C0006"/>
              </font>
            </x14:dxf>
          </x14:cfRule>
          <x14:cfRule type="cellIs" priority="13" operator="lessThan" id="{53A96F94-685E-4154-ADA1-C6D65F625394}">
            <xm:f>0</xm:f>
            <x14:dxf>
              <font>
                <color rgb="FF9C0006"/>
              </font>
            </x14:dxf>
          </x14:cfRule>
          <xm:sqref>R35</xm:sqref>
        </x14:conditionalFormatting>
        <x14:conditionalFormatting xmlns:xm="http://schemas.microsoft.com/office/excel/2006/main">
          <x14:cfRule type="cellIs" priority="14" operator="lessThan" id="{AB2EB0EC-9054-44E5-A660-B5BC61F4B391}">
            <xm:f>0</xm:f>
            <x14:dxf>
              <font>
                <color rgb="FF9C0006"/>
              </font>
            </x14:dxf>
          </x14:cfRule>
          <x14:cfRule type="cellIs" priority="15" operator="lessThan" id="{E8C71F9E-F7E0-45AC-B6A7-E49F95F1DA51}">
            <xm:f>0</xm:f>
            <x14:dxf>
              <font>
                <color rgb="FF9C0006"/>
              </font>
            </x14:dxf>
          </x14:cfRule>
          <x14:cfRule type="cellIs" priority="16" operator="lessThan" id="{B540403B-DE4D-46A9-AAF7-E3E62AE3C89B}">
            <xm:f>0</xm:f>
            <x14:dxf>
              <font>
                <color rgb="FF9C0006"/>
              </font>
            </x14:dxf>
          </x14:cfRule>
          <x14:cfRule type="cellIs" priority="17" operator="lessThan" id="{FC8DA6AD-B1C6-46B3-A44B-18D5DF3450F0}">
            <xm:f>0</xm:f>
            <x14:dxf>
              <font>
                <color rgb="FF9C0006"/>
              </font>
            </x14:dxf>
          </x14:cfRule>
          <xm:sqref>R21</xm:sqref>
        </x14:conditionalFormatting>
        <x14:conditionalFormatting xmlns:xm="http://schemas.microsoft.com/office/excel/2006/main">
          <x14:cfRule type="cellIs" priority="18" operator="lessThan" id="{6B5B47AB-66E5-4317-B222-6D9B61AD2ADE}">
            <xm:f>0</xm:f>
            <x14:dxf>
              <font>
                <color rgb="FF9C0006"/>
              </font>
            </x14:dxf>
          </x14:cfRule>
          <x14:cfRule type="cellIs" priority="19" operator="lessThan" id="{53BF68BB-E12E-4B92-949C-4735E3D5CDA9}">
            <xm:f>0</xm:f>
            <x14:dxf>
              <font>
                <color rgb="FF9C0006"/>
              </font>
            </x14:dxf>
          </x14:cfRule>
          <x14:cfRule type="cellIs" priority="20" operator="lessThan" id="{5E737289-628B-4B90-8755-30C686D54AD5}">
            <xm:f>0</xm:f>
            <x14:dxf>
              <font>
                <color rgb="FF9C0006"/>
              </font>
            </x14:dxf>
          </x14:cfRule>
          <xm:sqref>S58:S63</xm:sqref>
        </x14:conditionalFormatting>
        <x14:conditionalFormatting xmlns:xm="http://schemas.microsoft.com/office/excel/2006/main">
          <x14:cfRule type="cellIs" priority="21" operator="lessThan" id="{66453A76-49B7-4A85-B1D7-2ED65DD997C5}">
            <xm:f>0</xm:f>
            <x14:dxf>
              <font>
                <color rgb="FF9C0006"/>
              </font>
            </x14:dxf>
          </x14:cfRule>
          <xm:sqref>S59</xm:sqref>
        </x14:conditionalFormatting>
        <x14:conditionalFormatting xmlns:xm="http://schemas.microsoft.com/office/excel/2006/main">
          <x14:cfRule type="cellIs" priority="22" operator="lessThan" id="{F140DCA3-F0EF-446C-A2D9-C8528CE94531}">
            <xm:f>0</xm:f>
            <x14:dxf>
              <font>
                <color rgb="FF9C0006"/>
              </font>
            </x14:dxf>
          </x14:cfRule>
          <x14:cfRule type="cellIs" priority="23" operator="lessThan" id="{478D87EB-5B80-4E6B-8D92-C46B36E8B256}">
            <xm:f>0</xm:f>
            <x14:dxf>
              <font>
                <color rgb="FF9C0006"/>
              </font>
            </x14:dxf>
          </x14:cfRule>
          <x14:cfRule type="cellIs" priority="24" operator="lessThan" id="{AFBF4CE4-5068-4F7E-9A91-487842586DAA}">
            <xm:f>0</xm:f>
            <x14:dxf>
              <font>
                <color rgb="FF9C0006"/>
              </font>
            </x14:dxf>
          </x14:cfRule>
          <xm:sqref>S49:S54</xm:sqref>
        </x14:conditionalFormatting>
        <x14:conditionalFormatting xmlns:xm="http://schemas.microsoft.com/office/excel/2006/main">
          <x14:cfRule type="cellIs" priority="25" operator="lessThan" id="{A025A591-5877-43F2-9590-27501EA329EE}">
            <xm:f>0</xm:f>
            <x14:dxf>
              <font>
                <color rgb="FF9C0006"/>
              </font>
            </x14:dxf>
          </x14:cfRule>
          <xm:sqref>S50</xm:sqref>
        </x14:conditionalFormatting>
        <x14:conditionalFormatting xmlns:xm="http://schemas.microsoft.com/office/excel/2006/main">
          <x14:cfRule type="cellIs" priority="26" operator="lessThan" id="{A5CF4012-E5FC-4089-8F31-4341DFAD7C4C}">
            <xm:f>0</xm:f>
            <x14:dxf>
              <font>
                <color rgb="FF9C0006"/>
              </font>
            </x14:dxf>
          </x14:cfRule>
          <x14:cfRule type="cellIs" priority="27" operator="lessThan" id="{5223948B-AE5B-4D8D-8423-752CF6A33ECD}">
            <xm:f>0</xm:f>
            <x14:dxf>
              <font>
                <color rgb="FF9C0006"/>
              </font>
            </x14:dxf>
          </x14:cfRule>
          <x14:cfRule type="cellIs" priority="28" operator="lessThan" id="{8A884D34-4050-416C-95BF-F027CAE73D38}">
            <xm:f>0</xm:f>
            <x14:dxf>
              <font>
                <color rgb="FF9C0006"/>
              </font>
            </x14:dxf>
          </x14:cfRule>
          <xm:sqref>S35:S45</xm:sqref>
        </x14:conditionalFormatting>
        <x14:conditionalFormatting xmlns:xm="http://schemas.microsoft.com/office/excel/2006/main">
          <x14:cfRule type="cellIs" priority="29" operator="lessThan" id="{58BC6C47-B546-4D2C-9EB8-686CE6B7D264}">
            <xm:f>0</xm:f>
            <x14:dxf>
              <font>
                <color rgb="FF9C0006"/>
              </font>
            </x14:dxf>
          </x14:cfRule>
          <xm:sqref>S36</xm:sqref>
        </x14:conditionalFormatting>
        <x14:conditionalFormatting xmlns:xm="http://schemas.microsoft.com/office/excel/2006/main">
          <x14:cfRule type="cellIs" priority="30" operator="lessThan" id="{204AD6F7-6CEF-47F4-BD60-009834FA8FA7}">
            <xm:f>0</xm:f>
            <x14:dxf>
              <font>
                <color rgb="FF9C0006"/>
              </font>
            </x14:dxf>
          </x14:cfRule>
          <x14:cfRule type="cellIs" priority="31" operator="lessThan" id="{5ADC5BD5-32F2-4B2C-B462-CE6D9BF1B8D2}">
            <xm:f>0</xm:f>
            <x14:dxf>
              <font>
                <color rgb="FF9C0006"/>
              </font>
            </x14:dxf>
          </x14:cfRule>
          <x14:cfRule type="cellIs" priority="32" operator="lessThan" id="{FED2F7B6-8060-41ED-881E-8631362427AF}">
            <xm:f>0</xm:f>
            <x14:dxf>
              <font>
                <color rgb="FF9C0006"/>
              </font>
            </x14:dxf>
          </x14:cfRule>
          <xm:sqref>S21:S31</xm:sqref>
        </x14:conditionalFormatting>
        <x14:conditionalFormatting xmlns:xm="http://schemas.microsoft.com/office/excel/2006/main">
          <x14:cfRule type="cellIs" priority="33" operator="lessThan" id="{DC881B14-38F6-4BA4-89BB-6316C430E53D}">
            <xm:f>0</xm:f>
            <x14:dxf>
              <font>
                <color rgb="FF9C0006"/>
              </font>
            </x14:dxf>
          </x14:cfRule>
          <xm:sqref>S22</xm:sqref>
        </x14:conditionalFormatting>
        <x14:conditionalFormatting xmlns:xm="http://schemas.microsoft.com/office/excel/2006/main">
          <x14:cfRule type="cellIs" priority="34" operator="lessThan" id="{F458686C-C887-4E45-AAA7-264D4297EBB1}">
            <xm:f>0</xm:f>
            <x14:dxf>
              <font>
                <color rgb="FF9C0006"/>
              </font>
            </x14:dxf>
          </x14:cfRule>
          <x14:cfRule type="cellIs" priority="35" operator="lessThan" id="{DF1EF55C-1F87-4BE4-BB80-636F9A5561C4}">
            <xm:f>0</xm:f>
            <x14:dxf>
              <font>
                <color rgb="FF9C0006"/>
              </font>
            </x14:dxf>
          </x14:cfRule>
          <x14:cfRule type="cellIs" priority="36" operator="lessThan" id="{9FBB3F6A-C367-4370-8827-66FC42F24253}">
            <xm:f>0</xm:f>
            <x14:dxf>
              <font>
                <color rgb="FF9C0006"/>
              </font>
            </x14:dxf>
          </x14:cfRule>
          <xm:sqref>S7:S17</xm:sqref>
        </x14:conditionalFormatting>
        <x14:conditionalFormatting xmlns:xm="http://schemas.microsoft.com/office/excel/2006/main">
          <x14:cfRule type="cellIs" priority="37" operator="lessThan" id="{4CE745C9-5E61-4FEE-AD17-4A78DA589541}">
            <xm:f>0</xm:f>
            <x14:dxf>
              <font>
                <color rgb="FF9C0006"/>
              </font>
            </x14:dxf>
          </x14:cfRule>
          <xm:sqref>S8</xm:sqref>
        </x14:conditionalFormatting>
        <x14:conditionalFormatting xmlns:xm="http://schemas.microsoft.com/office/excel/2006/main">
          <x14:cfRule type="cellIs" priority="38" operator="lessThan" id="{AC49C788-7EF6-4B52-8D36-5828C46A33CF}">
            <xm:f>0</xm:f>
            <x14:dxf>
              <font>
                <color rgb="FF9C0006"/>
              </font>
            </x14:dxf>
          </x14:cfRule>
          <x14:cfRule type="cellIs" priority="39" operator="lessThan" id="{A5CCBDFB-A05E-4EFA-A6A0-816FDE303FFB}">
            <xm:f>0</xm:f>
            <x14:dxf>
              <font>
                <color rgb="FF9C0006"/>
              </font>
            </x14:dxf>
          </x14:cfRule>
          <xm:sqref>Q58</xm:sqref>
        </x14:conditionalFormatting>
        <x14:conditionalFormatting xmlns:xm="http://schemas.microsoft.com/office/excel/2006/main">
          <x14:cfRule type="cellIs" priority="40" operator="lessThan" id="{FB936E50-B3FC-4B2B-AAFB-242E6C439845}">
            <xm:f>0</xm:f>
            <x14:dxf>
              <font>
                <color rgb="FF9C0006"/>
              </font>
            </x14:dxf>
          </x14:cfRule>
          <x14:cfRule type="cellIs" priority="41" operator="lessThan" id="{801FCCE9-BA4B-4F32-9CF4-6F204188DA3C}">
            <xm:f>0</xm:f>
            <x14:dxf>
              <font>
                <color rgb="FF9C0006"/>
              </font>
            </x14:dxf>
          </x14:cfRule>
          <xm:sqref>Q49</xm:sqref>
        </x14:conditionalFormatting>
        <x14:conditionalFormatting xmlns:xm="http://schemas.microsoft.com/office/excel/2006/main">
          <x14:cfRule type="cellIs" priority="42" operator="lessThan" id="{30199FE8-E22B-47A0-BCF3-732052FA6076}">
            <xm:f>0</xm:f>
            <x14:dxf>
              <font>
                <color rgb="FF9C0006"/>
              </font>
            </x14:dxf>
          </x14:cfRule>
          <x14:cfRule type="cellIs" priority="43" operator="lessThan" id="{454D7185-E7C7-4728-B3E5-27D48655F720}">
            <xm:f>0</xm:f>
            <x14:dxf>
              <font>
                <color rgb="FF9C0006"/>
              </font>
            </x14:dxf>
          </x14:cfRule>
          <xm:sqref>Q35</xm:sqref>
        </x14:conditionalFormatting>
        <x14:conditionalFormatting xmlns:xm="http://schemas.microsoft.com/office/excel/2006/main">
          <x14:cfRule type="cellIs" priority="44" operator="lessThan" id="{E0F38951-33C5-4BFE-BC7B-B18A18582077}">
            <xm:f>0</xm:f>
            <x14:dxf>
              <font>
                <color rgb="FF9C0006"/>
              </font>
            </x14:dxf>
          </x14:cfRule>
          <x14:cfRule type="cellIs" priority="45" operator="lessThan" id="{FEA8F639-C2F6-4B8F-8F9D-CD9E8DDF3063}">
            <xm:f>0</xm:f>
            <x14:dxf>
              <font>
                <color rgb="FF9C0006"/>
              </font>
            </x14:dxf>
          </x14:cfRule>
          <xm:sqref>Q21</xm:sqref>
        </x14:conditionalFormatting>
        <x14:conditionalFormatting xmlns:xm="http://schemas.microsoft.com/office/excel/2006/main">
          <x14:cfRule type="cellIs" priority="46" operator="lessThan" id="{90D1F354-FC41-45EB-B491-E5B600C0D716}">
            <xm:f>0</xm:f>
            <x14:dxf>
              <font>
                <color rgb="FF9C0006"/>
              </font>
            </x14:dxf>
          </x14:cfRule>
          <x14:cfRule type="cellIs" priority="47" operator="lessThan" id="{E9F3C5E0-7671-4D57-8A82-C3105FAAA7D1}">
            <xm:f>0</xm:f>
            <x14:dxf>
              <font>
                <color rgb="FF9C0006"/>
              </font>
            </x14:dxf>
          </x14:cfRule>
          <xm:sqref>Q8</xm:sqref>
        </x14:conditionalFormatting>
        <x14:conditionalFormatting xmlns:xm="http://schemas.microsoft.com/office/excel/2006/main">
          <x14:cfRule type="cellIs" priority="48" operator="lessThan" id="{4EEA8C97-9821-4049-B06D-D2F9BBA61637}">
            <xm:f>0</xm:f>
            <x14:dxf>
              <font>
                <color rgb="FF9C0006"/>
              </font>
            </x14:dxf>
          </x14:cfRule>
          <xm:sqref>C5:S6 C7:K17 M7:R8 M9:P17 R9:R17</xm:sqref>
        </x14:conditionalFormatting>
        <x14:conditionalFormatting xmlns:xm="http://schemas.microsoft.com/office/excel/2006/main">
          <x14:cfRule type="cellIs" priority="49" operator="lessThan" id="{50208B96-9021-47FF-A226-31BB2F45F8D7}">
            <xm:f>0</xm:f>
            <x14:dxf>
              <font>
                <color rgb="FF9C0006"/>
              </font>
            </x14:dxf>
          </x14:cfRule>
          <xm:sqref>D9</xm:sqref>
        </x14:conditionalFormatting>
        <x14:conditionalFormatting xmlns:xm="http://schemas.microsoft.com/office/excel/2006/main">
          <x14:cfRule type="cellIs" priority="50" operator="lessThan" id="{5F57F642-5AE4-4D56-9385-DF70B2D69090}">
            <xm:f>0</xm:f>
            <x14:dxf>
              <font>
                <color rgb="FF9C0006"/>
              </font>
            </x14:dxf>
          </x14:cfRule>
          <xm:sqref>D34</xm:sqref>
        </x14:conditionalFormatting>
        <x14:conditionalFormatting xmlns:xm="http://schemas.microsoft.com/office/excel/2006/main">
          <x14:cfRule type="cellIs" priority="51" operator="lessThan" id="{AAC8DE75-6740-424F-B5C9-227970CB3DA9}">
            <xm:f>0</xm:f>
            <x14:dxf>
              <font>
                <color rgb="FF9C0006"/>
              </font>
            </x14:dxf>
          </x14:cfRule>
          <xm:sqref>D48</xm:sqref>
        </x14:conditionalFormatting>
        <x14:conditionalFormatting xmlns:xm="http://schemas.microsoft.com/office/excel/2006/main">
          <x14:cfRule type="cellIs" priority="52" operator="lessThan" id="{C820FF4E-DDBA-4D66-98E0-AF80E3E4BD90}">
            <xm:f>0</xm:f>
            <x14:dxf>
              <font>
                <color rgb="FF9C0006"/>
              </font>
            </x14:dxf>
          </x14:cfRule>
          <xm:sqref>D57</xm:sqref>
        </x14:conditionalFormatting>
        <x14:conditionalFormatting xmlns:xm="http://schemas.microsoft.com/office/excel/2006/main">
          <x14:cfRule type="cellIs" priority="53" operator="lessThan" id="{8BB62618-3AAA-4C40-82EF-6FC38E50CEAB}">
            <xm:f>0</xm:f>
            <x14:dxf>
              <font>
                <color rgb="FF9C0006"/>
              </font>
            </x14:dxf>
          </x14:cfRule>
          <xm:sqref>H8</xm:sqref>
        </x14:conditionalFormatting>
        <x14:conditionalFormatting xmlns:xm="http://schemas.microsoft.com/office/excel/2006/main">
          <x14:cfRule type="cellIs" priority="54" operator="lessThan" id="{74FE3746-C320-412D-A221-825367F75040}">
            <xm:f>0</xm:f>
            <x14:dxf>
              <font>
                <color rgb="FF9C0006"/>
              </font>
            </x14:dxf>
          </x14:cfRule>
          <x14:cfRule type="cellIs" priority="55" operator="lessThan" id="{9175E06C-D6A8-43B2-82D1-A187487BCF78}">
            <xm:f>0</xm:f>
            <x14:dxf>
              <font>
                <color rgb="FF9C0006"/>
              </font>
            </x14:dxf>
          </x14:cfRule>
          <xm:sqref>C20:P20 C21:G21 I21:K21 M21:P31 C22:F31 I22:J31 S20</xm:sqref>
        </x14:conditionalFormatting>
        <x14:conditionalFormatting xmlns:xm="http://schemas.microsoft.com/office/excel/2006/main">
          <x14:cfRule type="cellIs" priority="56" operator="lessThan" id="{8E31DFEF-00C4-4670-90EF-C8F348995A40}">
            <xm:f>0</xm:f>
            <x14:dxf>
              <font>
                <color rgb="FF9C0006"/>
              </font>
            </x14:dxf>
          </x14:cfRule>
          <xm:sqref>D23</xm:sqref>
        </x14:conditionalFormatting>
        <x14:conditionalFormatting xmlns:xm="http://schemas.microsoft.com/office/excel/2006/main">
          <x14:cfRule type="cellIs" priority="57" operator="lessThan" id="{71D756AB-50D1-4D8E-969B-1ADFD07D4677}">
            <xm:f>0</xm:f>
            <x14:dxf>
              <font>
                <color rgb="FF9C0006"/>
              </font>
            </x14:dxf>
          </x14:cfRule>
          <x14:cfRule type="cellIs" priority="58" operator="lessThan" id="{8A9CAFCF-AB72-4FA9-A9FE-3D8263B6FA7A}">
            <xm:f>0</xm:f>
            <x14:dxf>
              <font>
                <color rgb="FF9C0006"/>
              </font>
            </x14:dxf>
          </x14:cfRule>
          <xm:sqref>C36:F45 I36:J45 M36:P45</xm:sqref>
        </x14:conditionalFormatting>
        <x14:conditionalFormatting xmlns:xm="http://schemas.microsoft.com/office/excel/2006/main">
          <x14:cfRule type="cellIs" priority="59" operator="lessThan" id="{8DFB2035-339F-4E28-8A82-8136258FF7DC}">
            <xm:f>0</xm:f>
            <x14:dxf>
              <font>
                <color rgb="FF9C0006"/>
              </font>
            </x14:dxf>
          </x14:cfRule>
          <xm:sqref>D38</xm:sqref>
        </x14:conditionalFormatting>
        <x14:conditionalFormatting xmlns:xm="http://schemas.microsoft.com/office/excel/2006/main">
          <x14:cfRule type="cellIs" priority="60" operator="lessThan" id="{699050E0-A5DE-49CB-8746-4C4B64798111}">
            <xm:f>0</xm:f>
            <x14:dxf>
              <font>
                <color rgb="FF9C0006"/>
              </font>
            </x14:dxf>
          </x14:cfRule>
          <x14:cfRule type="cellIs" priority="61" operator="lessThan" id="{BDAD707E-A43A-4D9C-982C-8E602BC08E72}">
            <xm:f>0</xm:f>
            <x14:dxf>
              <font>
                <color rgb="FF9C0006"/>
              </font>
            </x14:dxf>
          </x14:cfRule>
          <xm:sqref>C50:F54 I50:J54 M50:P54</xm:sqref>
        </x14:conditionalFormatting>
        <x14:conditionalFormatting xmlns:xm="http://schemas.microsoft.com/office/excel/2006/main">
          <x14:cfRule type="cellIs" priority="62" operator="lessThan" id="{D28419A1-FA57-447E-91C9-E82324732A5C}">
            <xm:f>0</xm:f>
            <x14:dxf>
              <font>
                <color rgb="FF9C0006"/>
              </font>
            </x14:dxf>
          </x14:cfRule>
          <xm:sqref>D52</xm:sqref>
        </x14:conditionalFormatting>
        <x14:conditionalFormatting xmlns:xm="http://schemas.microsoft.com/office/excel/2006/main">
          <x14:cfRule type="cellIs" priority="63" operator="lessThan" id="{46F5C64D-2536-4159-9A68-D772FFDB8A22}">
            <xm:f>0</xm:f>
            <x14:dxf>
              <font>
                <color rgb="FF9C0006"/>
              </font>
            </x14:dxf>
          </x14:cfRule>
          <x14:cfRule type="cellIs" priority="64" operator="lessThan" id="{A3689B4C-E52A-4694-9AB5-B37A68591969}">
            <xm:f>0</xm:f>
            <x14:dxf>
              <font>
                <color rgb="FF9C0006"/>
              </font>
            </x14:dxf>
          </x14:cfRule>
          <xm:sqref>C59:F63 I59:J63 M59:P63</xm:sqref>
        </x14:conditionalFormatting>
        <x14:conditionalFormatting xmlns:xm="http://schemas.microsoft.com/office/excel/2006/main">
          <x14:cfRule type="cellIs" priority="65" operator="lessThan" id="{523AB4C3-2826-4FDF-9380-D20074E1F6F1}">
            <xm:f>0</xm:f>
            <x14:dxf>
              <font>
                <color rgb="FF9C0006"/>
              </font>
            </x14:dxf>
          </x14:cfRule>
          <xm:sqref>D61</xm:sqref>
        </x14:conditionalFormatting>
        <x14:conditionalFormatting xmlns:xm="http://schemas.microsoft.com/office/excel/2006/main">
          <x14:cfRule type="cellIs" priority="66" operator="lessThan" id="{FDFE5056-986A-49C6-88B5-D0FD39BE807C}">
            <xm:f>0</xm:f>
            <x14:dxf>
              <font>
                <color rgb="FF9C0006"/>
              </font>
            </x14:dxf>
          </x14:cfRule>
          <x14:cfRule type="cellIs" priority="67" operator="lessThan" id="{3856F5B1-3315-4945-B5E2-4CBC8F749AB5}">
            <xm:f>0</xm:f>
            <x14:dxf>
              <font>
                <color rgb="FF9C0006"/>
              </font>
            </x14:dxf>
          </x14:cfRule>
          <xm:sqref>C35:G35 I35:K35 M35:P35</xm:sqref>
        </x14:conditionalFormatting>
        <x14:conditionalFormatting xmlns:xm="http://schemas.microsoft.com/office/excel/2006/main">
          <x14:cfRule type="cellIs" priority="68" operator="lessThan" id="{AF53F0F0-FC6F-4523-94A1-631FEF9D7631}">
            <xm:f>0</xm:f>
            <x14:dxf>
              <font>
                <color rgb="FF9C0006"/>
              </font>
            </x14:dxf>
          </x14:cfRule>
          <x14:cfRule type="cellIs" priority="69" operator="lessThan" id="{B552FC73-91B0-4EE4-BD50-D67E1953C17C}">
            <xm:f>0</xm:f>
            <x14:dxf>
              <font>
                <color rgb="FF9C0006"/>
              </font>
            </x14:dxf>
          </x14:cfRule>
          <xm:sqref>C49:G49 I49:K49 M49:P49</xm:sqref>
        </x14:conditionalFormatting>
        <x14:conditionalFormatting xmlns:xm="http://schemas.microsoft.com/office/excel/2006/main">
          <x14:cfRule type="cellIs" priority="70" operator="lessThan" id="{26A791A7-3F93-46D1-A337-10347A87775C}">
            <xm:f>0</xm:f>
            <x14:dxf>
              <font>
                <color rgb="FF9C0006"/>
              </font>
            </x14:dxf>
          </x14:cfRule>
          <x14:cfRule type="cellIs" priority="71" operator="lessThan" id="{D6B28BA6-4C1E-45D0-B45F-2B42AA26EFBC}">
            <xm:f>0</xm:f>
            <x14:dxf>
              <font>
                <color rgb="FF9C0006"/>
              </font>
            </x14:dxf>
          </x14:cfRule>
          <xm:sqref>C58:G58 I58:K58 M58:P58</xm:sqref>
        </x14:conditionalFormatting>
        <x14:conditionalFormatting xmlns:xm="http://schemas.microsoft.com/office/excel/2006/main">
          <x14:cfRule type="cellIs" priority="72" operator="lessThan" id="{796D70C4-A06A-4D90-B36E-F322E18883D2}">
            <xm:f>0</xm:f>
            <x14:dxf>
              <font>
                <color rgb="FF9C0006"/>
              </font>
            </x14:dxf>
          </x14:cfRule>
          <xm:sqref>C19:S19</xm:sqref>
        </x14:conditionalFormatting>
        <x14:conditionalFormatting xmlns:xm="http://schemas.microsoft.com/office/excel/2006/main">
          <x14:cfRule type="cellIs" priority="73" operator="lessThan" id="{F8C794D9-9AFB-4BE4-99E7-6BB9EAD12C6E}">
            <xm:f>0</xm:f>
            <x14:dxf>
              <font>
                <color rgb="FF9C0006"/>
              </font>
            </x14:dxf>
          </x14:cfRule>
          <xm:sqref>C33:S33 C34 E34:P34 S34</xm:sqref>
        </x14:conditionalFormatting>
        <x14:conditionalFormatting xmlns:xm="http://schemas.microsoft.com/office/excel/2006/main">
          <x14:cfRule type="cellIs" priority="74" operator="lessThan" id="{19FF72B0-73D9-40B1-A77D-D17F504C5A69}">
            <xm:f>0</xm:f>
            <x14:dxf>
              <font>
                <color rgb="FF9C0006"/>
              </font>
            </x14:dxf>
          </x14:cfRule>
          <xm:sqref>C47:S47 C48 E48:P48 S48</xm:sqref>
        </x14:conditionalFormatting>
        <x14:conditionalFormatting xmlns:xm="http://schemas.microsoft.com/office/excel/2006/main">
          <x14:cfRule type="cellIs" priority="75" operator="lessThan" id="{D29C89D2-E690-4D11-ABC8-E62082103370}">
            <xm:f>0</xm:f>
            <x14:dxf>
              <font>
                <color rgb="FF9C0006"/>
              </font>
            </x14:dxf>
          </x14:cfRule>
          <xm:sqref>C56:S56 C57 E57:P57 S57</xm:sqref>
        </x14:conditionalFormatting>
        <x14:conditionalFormatting xmlns:xm="http://schemas.microsoft.com/office/excel/2006/main">
          <x14:cfRule type="cellIs" priority="76" operator="lessThan" id="{731080CF-799C-4660-BBF7-E6FA80C08B50}">
            <xm:f>0</xm:f>
            <x14:dxf>
              <font>
                <color rgb="FF9C0006"/>
              </font>
            </x14:dxf>
          </x14:cfRule>
          <xm:sqref>C6:S6 C7:K17 M7:R8 M9:P17 R9:R17</xm:sqref>
        </x14:conditionalFormatting>
        <x14:conditionalFormatting xmlns:xm="http://schemas.microsoft.com/office/excel/2006/main">
          <x14:cfRule type="cellIs" priority="77" operator="lessThan" id="{7FF369C8-607A-4EE3-8265-6E8D11F6EEDE}">
            <xm:f>0</xm:f>
            <x14:dxf>
              <font>
                <color rgb="FF9C0006"/>
              </font>
            </x14:dxf>
          </x14:cfRule>
          <x14:cfRule type="cellIs" priority="78" operator="lessThan" id="{8EC57882-829D-4864-9559-71F280E69539}">
            <xm:f>0</xm:f>
            <x14:dxf>
              <font>
                <color rgb="FF9C0006"/>
              </font>
            </x14:dxf>
          </x14:cfRule>
          <xm:sqref>R6:R7</xm:sqref>
        </x14:conditionalFormatting>
        <x14:conditionalFormatting xmlns:xm="http://schemas.microsoft.com/office/excel/2006/main">
          <x14:cfRule type="cellIs" priority="79" operator="lessThan" id="{8BE3204D-84B0-423D-AC46-FCB41FE4F960}">
            <xm:f>0</xm:f>
            <x14:dxf>
              <font>
                <color rgb="FF9C0006"/>
              </font>
            </x14:dxf>
          </x14:cfRule>
          <x14:cfRule type="cellIs" priority="80" operator="lessThan" id="{D7E67C4E-92FE-4454-8D2E-5D3DE0118CB8}">
            <xm:f>0</xm:f>
            <x14:dxf>
              <font>
                <color rgb="FF9C0006"/>
              </font>
            </x14:dxf>
          </x14:cfRule>
          <xm:sqref>R20</xm:sqref>
        </x14:conditionalFormatting>
        <x14:conditionalFormatting xmlns:xm="http://schemas.microsoft.com/office/excel/2006/main">
          <x14:cfRule type="cellIs" priority="81" operator="lessThan" id="{61D91695-6169-4E32-82DA-71FA9D472BA0}">
            <xm:f>0</xm:f>
            <x14:dxf>
              <font>
                <color rgb="FF9C0006"/>
              </font>
            </x14:dxf>
          </x14:cfRule>
          <x14:cfRule type="cellIs" priority="82" operator="lessThan" id="{A640CEFC-1820-4AF4-AD40-178E61564F77}">
            <xm:f>0</xm:f>
            <x14:dxf>
              <font>
                <color rgb="FF9C0006"/>
              </font>
            </x14:dxf>
          </x14:cfRule>
          <xm:sqref>R34</xm:sqref>
        </x14:conditionalFormatting>
        <x14:conditionalFormatting xmlns:xm="http://schemas.microsoft.com/office/excel/2006/main">
          <x14:cfRule type="cellIs" priority="83" operator="lessThan" id="{286A8352-60E2-44FE-B490-9941BEB7C041}">
            <xm:f>0</xm:f>
            <x14:dxf>
              <font>
                <color rgb="FF9C0006"/>
              </font>
            </x14:dxf>
          </x14:cfRule>
          <x14:cfRule type="cellIs" priority="84" operator="lessThan" id="{30E3DFE3-5F65-4A9F-8DEC-FC8A6C54FFA5}">
            <xm:f>0</xm:f>
            <x14:dxf>
              <font>
                <color rgb="FF9C0006"/>
              </font>
            </x14:dxf>
          </x14:cfRule>
          <xm:sqref>R48</xm:sqref>
        </x14:conditionalFormatting>
        <x14:conditionalFormatting xmlns:xm="http://schemas.microsoft.com/office/excel/2006/main">
          <x14:cfRule type="cellIs" priority="85" operator="lessThan" id="{F19D6EA6-6890-46F9-9C68-B0CDA5D826FD}">
            <xm:f>0</xm:f>
            <x14:dxf>
              <font>
                <color rgb="FF9C0006"/>
              </font>
            </x14:dxf>
          </x14:cfRule>
          <x14:cfRule type="cellIs" priority="86" operator="lessThan" id="{2DE05354-89EB-47D1-A3EA-F61F4A417FBC}">
            <xm:f>0</xm:f>
            <x14:dxf>
              <font>
                <color rgb="FF9C0006"/>
              </font>
            </x14:dxf>
          </x14:cfRule>
          <xm:sqref>R57</xm:sqref>
        </x14:conditionalFormatting>
        <x14:conditionalFormatting xmlns:xm="http://schemas.microsoft.com/office/excel/2006/main">
          <x14:cfRule type="cellIs" priority="87" operator="lessThan" id="{D1DEB7FE-3220-491D-8352-57D5155683A0}">
            <xm:f>0</xm:f>
            <x14:dxf>
              <font>
                <color rgb="FF9C0006"/>
              </font>
            </x14:dxf>
          </x14:cfRule>
          <x14:cfRule type="cellIs" priority="88" operator="lessThan" id="{41A64898-D055-4EC4-8775-FDC5619E895F}">
            <xm:f>0</xm:f>
            <x14:dxf>
              <font>
                <color rgb="FF9C0006"/>
              </font>
            </x14:dxf>
          </x14:cfRule>
          <xm:sqref>G9</xm:sqref>
        </x14:conditionalFormatting>
        <x14:conditionalFormatting xmlns:xm="http://schemas.microsoft.com/office/excel/2006/main">
          <x14:cfRule type="cellIs" priority="89" operator="lessThan" id="{954219DC-7781-4DE5-A96A-CDAD58866DAA}">
            <xm:f>0</xm:f>
            <x14:dxf>
              <font>
                <color rgb="FF9C0006"/>
              </font>
            </x14:dxf>
          </x14:cfRule>
          <x14:cfRule type="cellIs" priority="90" operator="lessThan" id="{ACD8F029-C61F-4FE7-A86F-A79879BD9B5D}">
            <xm:f>0</xm:f>
            <x14:dxf>
              <font>
                <color rgb="FF9C0006"/>
              </font>
            </x14:dxf>
          </x14:cfRule>
          <xm:sqref>K8</xm:sqref>
        </x14:conditionalFormatting>
        <x14:conditionalFormatting xmlns:xm="http://schemas.microsoft.com/office/excel/2006/main">
          <x14:cfRule type="cellIs" priority="91" operator="lessThan" id="{F2A4FB3D-61AA-4530-B43F-6471E930A97D}">
            <xm:f>0</xm:f>
            <x14:dxf>
              <font>
                <color rgb="FF9C0006"/>
              </font>
            </x14:dxf>
          </x14:cfRule>
          <x14:cfRule type="cellIs" priority="92" operator="lessThan" id="{403FF5DE-A4C8-4A18-A040-8C2A1970DAAB}">
            <xm:f>0</xm:f>
            <x14:dxf>
              <font>
                <color rgb="FF9C0006"/>
              </font>
            </x14:dxf>
          </x14:cfRule>
          <x14:cfRule type="cellIs" priority="93" operator="lessThan" id="{C1E050B3-3E47-4330-8617-15FA342DF371}">
            <xm:f>0</xm:f>
            <x14:dxf>
              <font>
                <color rgb="FF9C0006"/>
              </font>
            </x14:dxf>
          </x14:cfRule>
          <x14:cfRule type="cellIs" priority="94" operator="lessThan" id="{EC35CB3F-A54B-4418-8AD5-DDFC30712610}">
            <xm:f>0</xm:f>
            <x14:dxf>
              <font>
                <color rgb="FF9C0006"/>
              </font>
            </x14:dxf>
          </x14:cfRule>
          <x14:cfRule type="cellIs" priority="95" operator="lessThan" id="{F062F3AF-F446-4C30-8923-7271AA2F6830}">
            <xm:f>0</xm:f>
            <x14:dxf>
              <font>
                <color rgb="FF9C0006"/>
              </font>
            </x14:dxf>
          </x14:cfRule>
          <x14:cfRule type="cellIs" priority="96" operator="lessThan" id="{B2CF85F7-CC90-408B-BF29-4AF0CBC5C89E}">
            <xm:f>0</xm:f>
            <x14:dxf>
              <font>
                <color rgb="FF9C0006"/>
              </font>
            </x14:dxf>
          </x14:cfRule>
          <xm:sqref>R8</xm:sqref>
        </x14:conditionalFormatting>
        <x14:conditionalFormatting xmlns:xm="http://schemas.microsoft.com/office/excel/2006/main">
          <x14:cfRule type="cellIs" priority="97" operator="lessThan" id="{DA6BD78A-2FC5-40DD-A893-33C7AA68162F}">
            <xm:f>0</xm:f>
            <x14:dxf>
              <font>
                <color rgb="FF9C0006"/>
              </font>
            </x14:dxf>
          </x14:cfRule>
          <x14:cfRule type="cellIs" priority="98" operator="lessThan" id="{519A769B-D194-4DE0-9D9C-2D4C965BC67E}">
            <xm:f>0</xm:f>
            <x14:dxf>
              <font>
                <color rgb="FF9C0006"/>
              </font>
            </x14:dxf>
          </x14:cfRule>
          <xm:sqref>G22</xm:sqref>
        </x14:conditionalFormatting>
        <x14:conditionalFormatting xmlns:xm="http://schemas.microsoft.com/office/excel/2006/main">
          <x14:cfRule type="cellIs" priority="99" operator="lessThan" id="{8948A628-F687-4C53-8D86-72ED69A95731}">
            <xm:f>0</xm:f>
            <x14:dxf>
              <font>
                <color rgb="FF9C0006"/>
              </font>
            </x14:dxf>
          </x14:cfRule>
          <x14:cfRule type="cellIs" priority="100" operator="lessThan" id="{893760FD-F464-42EA-A488-2CEE63E536EA}">
            <xm:f>0</xm:f>
            <x14:dxf>
              <font>
                <color rgb="FF9C0006"/>
              </font>
            </x14:dxf>
          </x14:cfRule>
          <xm:sqref>K22</xm:sqref>
        </x14:conditionalFormatting>
        <x14:conditionalFormatting xmlns:xm="http://schemas.microsoft.com/office/excel/2006/main">
          <x14:cfRule type="cellIs" priority="101" operator="lessThan" id="{8DB27A77-C819-4847-94B6-2BA39835E8BA}">
            <xm:f>0</xm:f>
            <x14:dxf>
              <font>
                <color rgb="FF9C0006"/>
              </font>
            </x14:dxf>
          </x14:cfRule>
          <x14:cfRule type="cellIs" priority="102" operator="lessThan" id="{976D2D30-29C2-4863-8E1C-3E0048701143}">
            <xm:f>0</xm:f>
            <x14:dxf>
              <font>
                <color rgb="FF9C0006"/>
              </font>
            </x14:dxf>
          </x14:cfRule>
          <xm:sqref>G36</xm:sqref>
        </x14:conditionalFormatting>
        <x14:conditionalFormatting xmlns:xm="http://schemas.microsoft.com/office/excel/2006/main">
          <x14:cfRule type="cellIs" priority="103" operator="lessThan" id="{377F431E-A830-4C7B-941C-E8B7D558FF95}">
            <xm:f>0</xm:f>
            <x14:dxf>
              <font>
                <color rgb="FF9C0006"/>
              </font>
            </x14:dxf>
          </x14:cfRule>
          <x14:cfRule type="cellIs" priority="104" operator="lessThan" id="{E75C37DF-DA31-4B4A-B9EB-683060BCDFEA}">
            <xm:f>0</xm:f>
            <x14:dxf>
              <font>
                <color rgb="FF9C0006"/>
              </font>
            </x14:dxf>
          </x14:cfRule>
          <xm:sqref>K36</xm:sqref>
        </x14:conditionalFormatting>
        <x14:conditionalFormatting xmlns:xm="http://schemas.microsoft.com/office/excel/2006/main">
          <x14:cfRule type="cellIs" priority="105" operator="lessThan" id="{7AD7A5D6-9480-496F-9CB1-9E5AC55A70B1}">
            <xm:f>0</xm:f>
            <x14:dxf>
              <font>
                <color rgb="FF9C0006"/>
              </font>
            </x14:dxf>
          </x14:cfRule>
          <x14:cfRule type="cellIs" priority="106" operator="lessThan" id="{20646FB1-7E51-4CA9-9E76-D173E4569884}">
            <xm:f>0</xm:f>
            <x14:dxf>
              <font>
                <color rgb="FF9C0006"/>
              </font>
            </x14:dxf>
          </x14:cfRule>
          <xm:sqref>G50</xm:sqref>
        </x14:conditionalFormatting>
        <x14:conditionalFormatting xmlns:xm="http://schemas.microsoft.com/office/excel/2006/main">
          <x14:cfRule type="cellIs" priority="107" operator="lessThan" id="{C021B3FF-10EE-4F9C-A5F2-CF7A9B359EB0}">
            <xm:f>0</xm:f>
            <x14:dxf>
              <font>
                <color rgb="FF9C0006"/>
              </font>
            </x14:dxf>
          </x14:cfRule>
          <x14:cfRule type="cellIs" priority="108" operator="lessThan" id="{5B90C447-D6FB-4943-9161-832F2C5AF5BC}">
            <xm:f>0</xm:f>
            <x14:dxf>
              <font>
                <color rgb="FF9C0006"/>
              </font>
            </x14:dxf>
          </x14:cfRule>
          <xm:sqref>K50</xm:sqref>
        </x14:conditionalFormatting>
        <x14:conditionalFormatting xmlns:xm="http://schemas.microsoft.com/office/excel/2006/main">
          <x14:cfRule type="cellIs" priority="109" operator="lessThan" id="{21F24190-EA90-4EC1-8D49-8755E72C21BC}">
            <xm:f>0</xm:f>
            <x14:dxf>
              <font>
                <color rgb="FF9C0006"/>
              </font>
            </x14:dxf>
          </x14:cfRule>
          <x14:cfRule type="cellIs" priority="110" operator="lessThan" id="{37CA94D5-8855-4C51-AFA7-D6F9FDD620EE}">
            <xm:f>0</xm:f>
            <x14:dxf>
              <font>
                <color rgb="FF9C0006"/>
              </font>
            </x14:dxf>
          </x14:cfRule>
          <xm:sqref>G59</xm:sqref>
        </x14:conditionalFormatting>
        <x14:conditionalFormatting xmlns:xm="http://schemas.microsoft.com/office/excel/2006/main">
          <x14:cfRule type="cellIs" priority="111" operator="lessThan" id="{688A9C22-BF1D-48DB-8731-46D8A81B47F3}">
            <xm:f>0</xm:f>
            <x14:dxf>
              <font>
                <color rgb="FF9C0006"/>
              </font>
            </x14:dxf>
          </x14:cfRule>
          <x14:cfRule type="cellIs" priority="112" operator="lessThan" id="{919040F0-2E88-4EE4-9F88-70B4A1335A14}">
            <xm:f>0</xm:f>
            <x14:dxf>
              <font>
                <color rgb="FF9C0006"/>
              </font>
            </x14:dxf>
          </x14:cfRule>
          <xm:sqref>K59</xm:sqref>
        </x14:conditionalFormatting>
        <x14:conditionalFormatting xmlns:xm="http://schemas.microsoft.com/office/excel/2006/main">
          <x14:cfRule type="cellIs" priority="113" operator="lessThan" id="{D8757CBF-ED70-4CD0-A9F7-31591525E356}">
            <xm:f>0</xm:f>
            <x14:dxf>
              <font>
                <color rgb="FF9C0006"/>
              </font>
            </x14:dxf>
          </x14:cfRule>
          <xm:sqref>H7:H17</xm:sqref>
        </x14:conditionalFormatting>
        <x14:conditionalFormatting xmlns:xm="http://schemas.microsoft.com/office/excel/2006/main">
          <x14:cfRule type="cellIs" priority="114" operator="lessThan" id="{349015FE-7E75-4F32-86D1-C83BBC1B3B49}">
            <xm:f>0</xm:f>
            <x14:dxf>
              <font>
                <color rgb="FF9C0006"/>
              </font>
            </x14:dxf>
          </x14:cfRule>
          <x14:cfRule type="cellIs" priority="115" operator="lessThan" id="{783C54DF-B500-4DF7-92CC-C6D557F5875A}">
            <xm:f>0</xm:f>
            <x14:dxf>
              <font>
                <color rgb="FF9C0006"/>
              </font>
            </x14:dxf>
          </x14:cfRule>
          <x14:cfRule type="cellIs" priority="116" operator="lessThan" id="{CD50A029-8E40-4D92-9AE0-6ED8ECF34013}">
            <xm:f>0</xm:f>
            <x14:dxf>
              <font>
                <color rgb="FF9C0006"/>
              </font>
            </x14:dxf>
          </x14:cfRule>
          <xm:sqref>L7:L17</xm:sqref>
        </x14:conditionalFormatting>
        <x14:conditionalFormatting xmlns:xm="http://schemas.microsoft.com/office/excel/2006/main">
          <x14:cfRule type="cellIs" priority="117" operator="lessThan" id="{D46011E8-6A68-44F4-A4F5-F1403079E6DC}">
            <xm:f>0</xm:f>
            <x14:dxf>
              <font>
                <color rgb="FF9C0006"/>
              </font>
            </x14:dxf>
          </x14:cfRule>
          <xm:sqref>L8</xm:sqref>
        </x14:conditionalFormatting>
        <x14:conditionalFormatting xmlns:xm="http://schemas.microsoft.com/office/excel/2006/main">
          <x14:cfRule type="cellIs" priority="118" operator="lessThan" id="{C7AB3839-8CCB-482A-B6E0-5C9A124C4964}">
            <xm:f>0</xm:f>
            <x14:dxf>
              <font>
                <color rgb="FF9C0006"/>
              </font>
            </x14:dxf>
          </x14:cfRule>
          <x14:cfRule type="cellIs" priority="119" operator="lessThan" id="{3210DF14-F45D-407B-8399-FB2A341455F7}">
            <xm:f>0</xm:f>
            <x14:dxf>
              <font>
                <color rgb="FF9C0006"/>
              </font>
            </x14:dxf>
          </x14:cfRule>
          <x14:cfRule type="cellIs" priority="120" operator="lessThan" id="{70CC1419-A031-48B2-87C6-8124E01B203E}">
            <xm:f>0</xm:f>
            <x14:dxf>
              <font>
                <color rgb="FF9C0006"/>
              </font>
            </x14:dxf>
          </x14:cfRule>
          <xm:sqref>H21:H31</xm:sqref>
        </x14:conditionalFormatting>
        <x14:conditionalFormatting xmlns:xm="http://schemas.microsoft.com/office/excel/2006/main">
          <x14:cfRule type="cellIs" priority="121" operator="lessThan" id="{2BAC605D-DF28-41EC-B5C9-8563C0E2E0C8}">
            <xm:f>0</xm:f>
            <x14:dxf>
              <font>
                <color rgb="FF9C0006"/>
              </font>
            </x14:dxf>
          </x14:cfRule>
          <xm:sqref>H22</xm:sqref>
        </x14:conditionalFormatting>
        <x14:conditionalFormatting xmlns:xm="http://schemas.microsoft.com/office/excel/2006/main">
          <x14:cfRule type="cellIs" priority="122" operator="lessThan" id="{2163D05A-9049-4FA4-81A2-59C79EDAF54A}">
            <xm:f>0</xm:f>
            <x14:dxf>
              <font>
                <color rgb="FF9C0006"/>
              </font>
            </x14:dxf>
          </x14:cfRule>
          <x14:cfRule type="cellIs" priority="123" operator="lessThan" id="{A8E532C6-AA1D-46CF-B36C-AC7C3D53DE61}">
            <xm:f>0</xm:f>
            <x14:dxf>
              <font>
                <color rgb="FF9C0006"/>
              </font>
            </x14:dxf>
          </x14:cfRule>
          <x14:cfRule type="cellIs" priority="124" operator="lessThan" id="{D8E2682F-BA53-4D39-A371-60E7B068D0F3}">
            <xm:f>0</xm:f>
            <x14:dxf>
              <font>
                <color rgb="FF9C0006"/>
              </font>
            </x14:dxf>
          </x14:cfRule>
          <xm:sqref>L21:L31</xm:sqref>
        </x14:conditionalFormatting>
        <x14:conditionalFormatting xmlns:xm="http://schemas.microsoft.com/office/excel/2006/main">
          <x14:cfRule type="cellIs" priority="125" operator="lessThan" id="{AAB05255-28FD-4B92-B870-EABC87FA857E}">
            <xm:f>0</xm:f>
            <x14:dxf>
              <font>
                <color rgb="FF9C0006"/>
              </font>
            </x14:dxf>
          </x14:cfRule>
          <xm:sqref>L22</xm:sqref>
        </x14:conditionalFormatting>
        <x14:conditionalFormatting xmlns:xm="http://schemas.microsoft.com/office/excel/2006/main">
          <x14:cfRule type="cellIs" priority="126" operator="lessThan" id="{E9863E4E-7FD4-4266-862C-B06084536035}">
            <xm:f>0</xm:f>
            <x14:dxf>
              <font>
                <color rgb="FF9C0006"/>
              </font>
            </x14:dxf>
          </x14:cfRule>
          <x14:cfRule type="cellIs" priority="127" operator="lessThan" id="{8DB3B05A-75C4-4588-8499-C73DFA1C8172}">
            <xm:f>0</xm:f>
            <x14:dxf>
              <font>
                <color rgb="FF9C0006"/>
              </font>
            </x14:dxf>
          </x14:cfRule>
          <x14:cfRule type="cellIs" priority="128" operator="lessThan" id="{C2198357-9CC4-4AC7-928F-7DB46180F45A}">
            <xm:f>0</xm:f>
            <x14:dxf>
              <font>
                <color rgb="FF9C0006"/>
              </font>
            </x14:dxf>
          </x14:cfRule>
          <xm:sqref>H35:H45</xm:sqref>
        </x14:conditionalFormatting>
        <x14:conditionalFormatting xmlns:xm="http://schemas.microsoft.com/office/excel/2006/main">
          <x14:cfRule type="cellIs" priority="129" operator="lessThan" id="{DBF0D0E5-147B-487C-96F8-BCFB68DAA8CB}">
            <xm:f>0</xm:f>
            <x14:dxf>
              <font>
                <color rgb="FF9C0006"/>
              </font>
            </x14:dxf>
          </x14:cfRule>
          <xm:sqref>H36</xm:sqref>
        </x14:conditionalFormatting>
        <x14:conditionalFormatting xmlns:xm="http://schemas.microsoft.com/office/excel/2006/main">
          <x14:cfRule type="cellIs" priority="130" operator="lessThan" id="{30D84922-B8EF-46E6-A573-E6BF7D5463B3}">
            <xm:f>0</xm:f>
            <x14:dxf>
              <font>
                <color rgb="FF9C0006"/>
              </font>
            </x14:dxf>
          </x14:cfRule>
          <x14:cfRule type="cellIs" priority="131" operator="lessThan" id="{F75BF5B1-79F0-4166-AC86-1FE550D8282E}">
            <xm:f>0</xm:f>
            <x14:dxf>
              <font>
                <color rgb="FF9C0006"/>
              </font>
            </x14:dxf>
          </x14:cfRule>
          <x14:cfRule type="cellIs" priority="132" operator="lessThan" id="{3870D0C1-EC60-4981-94BB-D0846A35F7EA}">
            <xm:f>0</xm:f>
            <x14:dxf>
              <font>
                <color rgb="FF9C0006"/>
              </font>
            </x14:dxf>
          </x14:cfRule>
          <xm:sqref>L35:L45</xm:sqref>
        </x14:conditionalFormatting>
        <x14:conditionalFormatting xmlns:xm="http://schemas.microsoft.com/office/excel/2006/main">
          <x14:cfRule type="cellIs" priority="133" operator="lessThan" id="{24F3FC22-BC11-423E-B7AD-99201ED2A4D3}">
            <xm:f>0</xm:f>
            <x14:dxf>
              <font>
                <color rgb="FF9C0006"/>
              </font>
            </x14:dxf>
          </x14:cfRule>
          <xm:sqref>L36</xm:sqref>
        </x14:conditionalFormatting>
        <x14:conditionalFormatting xmlns:xm="http://schemas.microsoft.com/office/excel/2006/main">
          <x14:cfRule type="cellIs" priority="134" operator="lessThan" id="{E0566E45-4E19-4A68-B3D8-C287105FED4D}">
            <xm:f>0</xm:f>
            <x14:dxf>
              <font>
                <color rgb="FF9C0006"/>
              </font>
            </x14:dxf>
          </x14:cfRule>
          <x14:cfRule type="cellIs" priority="135" operator="lessThan" id="{FD14DFF1-CF98-466A-ACE4-29F028C76C8C}">
            <xm:f>0</xm:f>
            <x14:dxf>
              <font>
                <color rgb="FF9C0006"/>
              </font>
            </x14:dxf>
          </x14:cfRule>
          <x14:cfRule type="cellIs" priority="136" operator="lessThan" id="{3E2B7480-CC49-43AA-A6DD-486091B0B8CB}">
            <xm:f>0</xm:f>
            <x14:dxf>
              <font>
                <color rgb="FF9C0006"/>
              </font>
            </x14:dxf>
          </x14:cfRule>
          <xm:sqref>H49:H54</xm:sqref>
        </x14:conditionalFormatting>
        <x14:conditionalFormatting xmlns:xm="http://schemas.microsoft.com/office/excel/2006/main">
          <x14:cfRule type="cellIs" priority="137" operator="lessThan" id="{E5C5839F-7B38-4931-8F82-DDFEF0C972BE}">
            <xm:f>0</xm:f>
            <x14:dxf>
              <font>
                <color rgb="FF9C0006"/>
              </font>
            </x14:dxf>
          </x14:cfRule>
          <xm:sqref>H50</xm:sqref>
        </x14:conditionalFormatting>
        <x14:conditionalFormatting xmlns:xm="http://schemas.microsoft.com/office/excel/2006/main">
          <x14:cfRule type="cellIs" priority="138" operator="lessThan" id="{6FBD4F42-9B30-4275-AC5B-839BEA1AC8CF}">
            <xm:f>0</xm:f>
            <x14:dxf>
              <font>
                <color rgb="FF9C0006"/>
              </font>
            </x14:dxf>
          </x14:cfRule>
          <x14:cfRule type="cellIs" priority="139" operator="lessThan" id="{2C47F071-9522-4D6D-99B1-5C31C93F663B}">
            <xm:f>0</xm:f>
            <x14:dxf>
              <font>
                <color rgb="FF9C0006"/>
              </font>
            </x14:dxf>
          </x14:cfRule>
          <x14:cfRule type="cellIs" priority="140" operator="lessThan" id="{E69024ED-1F11-41F9-B3EE-CCA2E9E8495D}">
            <xm:f>0</xm:f>
            <x14:dxf>
              <font>
                <color rgb="FF9C0006"/>
              </font>
            </x14:dxf>
          </x14:cfRule>
          <xm:sqref>L49:L54</xm:sqref>
        </x14:conditionalFormatting>
        <x14:conditionalFormatting xmlns:xm="http://schemas.microsoft.com/office/excel/2006/main">
          <x14:cfRule type="cellIs" priority="141" operator="lessThan" id="{B737FB3D-5620-4AB1-AAC1-CBFE96E3274C}">
            <xm:f>0</xm:f>
            <x14:dxf>
              <font>
                <color rgb="FF9C0006"/>
              </font>
            </x14:dxf>
          </x14:cfRule>
          <xm:sqref>L50</xm:sqref>
        </x14:conditionalFormatting>
        <x14:conditionalFormatting xmlns:xm="http://schemas.microsoft.com/office/excel/2006/main">
          <x14:cfRule type="cellIs" priority="142" operator="lessThan" id="{719248D0-A340-47B7-AE96-517A9A3C7D6D}">
            <xm:f>0</xm:f>
            <x14:dxf>
              <font>
                <color rgb="FF9C0006"/>
              </font>
            </x14:dxf>
          </x14:cfRule>
          <x14:cfRule type="cellIs" priority="143" operator="lessThan" id="{F07F6DD2-AC22-4450-8E43-273B19F7C272}">
            <xm:f>0</xm:f>
            <x14:dxf>
              <font>
                <color rgb="FF9C0006"/>
              </font>
            </x14:dxf>
          </x14:cfRule>
          <x14:cfRule type="cellIs" priority="144" operator="lessThan" id="{F3CF1D1C-1850-4BB4-A2EF-F0B17EE9FBD2}">
            <xm:f>0</xm:f>
            <x14:dxf>
              <font>
                <color rgb="FF9C0006"/>
              </font>
            </x14:dxf>
          </x14:cfRule>
          <xm:sqref>H58:H63</xm:sqref>
        </x14:conditionalFormatting>
        <x14:conditionalFormatting xmlns:xm="http://schemas.microsoft.com/office/excel/2006/main">
          <x14:cfRule type="cellIs" priority="145" operator="lessThan" id="{A531F043-9C7F-40A7-BD5F-6628EA503484}">
            <xm:f>0</xm:f>
            <x14:dxf>
              <font>
                <color rgb="FF9C0006"/>
              </font>
            </x14:dxf>
          </x14:cfRule>
          <xm:sqref>H59</xm:sqref>
        </x14:conditionalFormatting>
        <x14:conditionalFormatting xmlns:xm="http://schemas.microsoft.com/office/excel/2006/main">
          <x14:cfRule type="cellIs" priority="146" operator="lessThan" id="{E7F2C86D-90FB-4C24-BC1B-6E86F8FAF232}">
            <xm:f>0</xm:f>
            <x14:dxf>
              <font>
                <color rgb="FF9C0006"/>
              </font>
            </x14:dxf>
          </x14:cfRule>
          <x14:cfRule type="cellIs" priority="147" operator="lessThan" id="{601E6744-4C64-44F0-89D4-10B614FECA12}">
            <xm:f>0</xm:f>
            <x14:dxf>
              <font>
                <color rgb="FF9C0006"/>
              </font>
            </x14:dxf>
          </x14:cfRule>
          <x14:cfRule type="cellIs" priority="148" operator="lessThan" id="{E3F3A0E2-7BD0-46C9-97E0-BBF16E271831}">
            <xm:f>0</xm:f>
            <x14:dxf>
              <font>
                <color rgb="FF9C0006"/>
              </font>
            </x14:dxf>
          </x14:cfRule>
          <xm:sqref>L58:L63</xm:sqref>
        </x14:conditionalFormatting>
        <x14:conditionalFormatting xmlns:xm="http://schemas.microsoft.com/office/excel/2006/main">
          <x14:cfRule type="cellIs" priority="149" operator="lessThan" id="{D64DE190-917A-4B89-9490-A51F4DC820E2}">
            <xm:f>0</xm:f>
            <x14:dxf>
              <font>
                <color rgb="FF9C0006"/>
              </font>
            </x14:dxf>
          </x14:cfRule>
          <xm:sqref>L59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2:BK1048576"/>
  <sheetViews>
    <sheetView showFormulas="false" showGridLines="true" showRowColHeaders="true" showZeros="true" rightToLeft="false" tabSelected="true" showOutlineSymbols="true" defaultGridColor="true" view="normal" topLeftCell="A32" colorId="64" zoomScale="100" zoomScaleNormal="100" zoomScalePageLayoutView="100" workbookViewId="0">
      <pane xSplit="2" ySplit="0" topLeftCell="BI32" activePane="topRight" state="frozen"/>
      <selection pane="topLeft" activeCell="A32" activeCellId="0" sqref="A32"/>
      <selection pane="topRight" activeCell="BD87" activeCellId="0" sqref="BD87"/>
    </sheetView>
  </sheetViews>
  <sheetFormatPr defaultColWidth="11.53515625" defaultRowHeight="13.8" zeroHeight="false" outlineLevelRow="0" outlineLevelCol="0"/>
  <cols>
    <col collapsed="false" customWidth="true" hidden="false" outlineLevel="0" max="2" min="2" style="1" width="7.54"/>
    <col collapsed="false" customWidth="true" hidden="false" outlineLevel="0" max="3" min="3" style="1" width="6.61"/>
    <col collapsed="false" customWidth="true" hidden="false" outlineLevel="0" max="5" min="4" style="1" width="7.54"/>
    <col collapsed="false" customWidth="true" hidden="false" outlineLevel="0" max="6" min="6" style="1" width="7.81"/>
    <col collapsed="false" customWidth="true" hidden="false" outlineLevel="0" max="7" min="7" style="1" width="6.74"/>
    <col collapsed="false" customWidth="true" hidden="false" outlineLevel="0" max="8" min="8" style="1" width="7.42"/>
    <col collapsed="false" customWidth="true" hidden="false" outlineLevel="0" max="9" min="9" style="1" width="7.16"/>
    <col collapsed="false" customWidth="true" hidden="false" outlineLevel="0" max="12" min="10" style="1" width="7.16"/>
    <col collapsed="false" customWidth="true" hidden="false" outlineLevel="0" max="13" min="13" style="1" width="6.68"/>
    <col collapsed="false" customWidth="true" hidden="false" outlineLevel="0" max="19" min="14" style="1" width="7.16"/>
    <col collapsed="false" customWidth="true" hidden="false" outlineLevel="0" max="24" min="20" style="1" width="5.11"/>
    <col collapsed="false" customWidth="true" hidden="false" outlineLevel="0" max="26" min="25" style="1" width="7.42"/>
    <col collapsed="false" customWidth="true" hidden="false" outlineLevel="0" max="27" min="27" style="1" width="7.16"/>
    <col collapsed="false" customWidth="true" hidden="false" outlineLevel="0" max="28" min="28" style="1" width="5.93"/>
    <col collapsed="false" customWidth="true" hidden="false" outlineLevel="0" max="29" min="29" style="1" width="6.61"/>
    <col collapsed="false" customWidth="true" hidden="false" outlineLevel="0" max="30" min="30" style="1" width="5.11"/>
    <col collapsed="false" customWidth="true" hidden="false" outlineLevel="0" max="31" min="31" style="1" width="4.34"/>
    <col collapsed="false" customWidth="true" hidden="false" outlineLevel="0" max="32" min="32" style="1" width="4.6"/>
    <col collapsed="false" customWidth="true" hidden="false" outlineLevel="0" max="33" min="33" style="1" width="3.58"/>
    <col collapsed="false" customWidth="true" hidden="false" outlineLevel="0" max="34" min="34" style="1" width="4.8"/>
    <col collapsed="false" customWidth="true" hidden="false" outlineLevel="0" max="35" min="35" style="1" width="5.01"/>
    <col collapsed="false" customWidth="true" hidden="false" outlineLevel="0" max="36" min="36" style="1" width="3.58"/>
    <col collapsed="false" customWidth="true" hidden="false" outlineLevel="0" max="37" min="37" style="1" width="4.67"/>
    <col collapsed="false" customWidth="true" hidden="false" outlineLevel="0" max="38" min="38" style="1" width="4.34"/>
    <col collapsed="false" customWidth="true" hidden="false" outlineLevel="0" max="47" min="39" style="1" width="3.58"/>
    <col collapsed="false" customWidth="true" hidden="false" outlineLevel="0" max="64" min="48" style="1" width="4.09"/>
  </cols>
  <sheetData>
    <row r="12" customFormat="false" ht="13.8" hidden="false" customHeight="false" outlineLevel="0" collapsed="false">
      <c r="B12" s="2" t="s">
        <v>3</v>
      </c>
      <c r="C12" s="3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5"/>
    </row>
    <row r="13" customFormat="false" ht="21.8" hidden="false" customHeight="false" outlineLevel="0" collapsed="false">
      <c r="B13" s="6" t="s">
        <v>4</v>
      </c>
      <c r="C13" s="6" t="s">
        <v>5</v>
      </c>
      <c r="D13" s="7" t="s">
        <v>6</v>
      </c>
      <c r="E13" s="7" t="s">
        <v>7</v>
      </c>
      <c r="F13" s="8" t="s">
        <v>8</v>
      </c>
      <c r="G13" s="7" t="s">
        <v>9</v>
      </c>
      <c r="H13" s="7" t="s">
        <v>10</v>
      </c>
      <c r="I13" s="7" t="s">
        <v>11</v>
      </c>
      <c r="J13" s="8" t="s">
        <v>12</v>
      </c>
      <c r="K13" s="7" t="s">
        <v>13</v>
      </c>
      <c r="L13" s="7" t="s">
        <v>14</v>
      </c>
      <c r="M13" s="7" t="s">
        <v>15</v>
      </c>
      <c r="N13" s="7" t="s">
        <v>16</v>
      </c>
      <c r="O13" s="7" t="s">
        <v>17</v>
      </c>
      <c r="P13" s="7" t="s">
        <v>18</v>
      </c>
      <c r="Q13" s="8" t="s">
        <v>19</v>
      </c>
      <c r="R13" s="7" t="s">
        <v>20</v>
      </c>
    </row>
    <row r="14" customFormat="false" ht="13.8" hidden="false" customHeight="false" outlineLevel="0" collapsed="false">
      <c r="B14" s="9" t="n">
        <v>2013</v>
      </c>
      <c r="C14" s="9" t="s">
        <v>21</v>
      </c>
      <c r="D14" s="10" t="n">
        <v>6</v>
      </c>
      <c r="E14" s="11" t="n">
        <v>4</v>
      </c>
      <c r="F14" s="12" t="n">
        <f aca="false">0</f>
        <v>0</v>
      </c>
      <c r="G14" s="13" t="n">
        <f aca="false">D14-IF(C14="N",0,E14)+F14</f>
        <v>6</v>
      </c>
      <c r="H14" s="10" t="n">
        <v>0</v>
      </c>
      <c r="I14" s="11" t="n">
        <v>0</v>
      </c>
      <c r="J14" s="12" t="n">
        <v>0</v>
      </c>
      <c r="K14" s="13" t="n">
        <f aca="false">H14-IF(G14="N",0,I14)+J14</f>
        <v>0</v>
      </c>
      <c r="L14" s="10" t="n">
        <v>0</v>
      </c>
      <c r="M14" s="10" t="n">
        <v>0</v>
      </c>
      <c r="N14" s="10" t="n">
        <v>0</v>
      </c>
      <c r="O14" s="11" t="n">
        <v>4</v>
      </c>
      <c r="P14" s="11" t="n">
        <f aca="false">O14-I14-E14</f>
        <v>0</v>
      </c>
      <c r="Q14" s="14" t="n">
        <v>0</v>
      </c>
      <c r="R14" s="13" t="n">
        <f aca="false">G14+K14+L14+N14+M14-(IF(C14="N",0,P14))</f>
        <v>6</v>
      </c>
    </row>
    <row r="15" customFormat="false" ht="13.8" hidden="false" customHeight="false" outlineLevel="0" collapsed="false">
      <c r="B15" s="9" t="n">
        <v>2014</v>
      </c>
      <c r="C15" s="9" t="s">
        <v>22</v>
      </c>
      <c r="D15" s="10" t="n">
        <v>2.5</v>
      </c>
      <c r="E15" s="11" t="n">
        <v>4</v>
      </c>
      <c r="F15" s="12" t="n">
        <f aca="false">IF(G14&gt;($D$2*E14),$D$2*E14,G14)</f>
        <v>0</v>
      </c>
      <c r="G15" s="13" t="n">
        <f aca="false">D15-IF(C15="N",0,E15)+F15</f>
        <v>-1.5</v>
      </c>
      <c r="H15" s="10" t="n">
        <v>0</v>
      </c>
      <c r="I15" s="11" t="n">
        <v>0</v>
      </c>
      <c r="J15" s="12" t="n">
        <f aca="false">IF(K14&gt;($D$2*I14),$D$2*I14,K14)</f>
        <v>0</v>
      </c>
      <c r="K15" s="13" t="n">
        <f aca="false">H15-IF(G15="N",0,I15)+J15</f>
        <v>0</v>
      </c>
      <c r="L15" s="10" t="n">
        <v>0</v>
      </c>
      <c r="M15" s="10" t="n">
        <v>0</v>
      </c>
      <c r="N15" s="10" t="n">
        <v>0</v>
      </c>
      <c r="O15" s="11" t="n">
        <v>4</v>
      </c>
      <c r="P15" s="11" t="n">
        <f aca="false">O15-I15-E15</f>
        <v>0</v>
      </c>
      <c r="Q15" s="12" t="n">
        <f aca="false">IF(R14&gt;($D$2*P14),$D$2*P14,R14)</f>
        <v>0</v>
      </c>
      <c r="R15" s="13" t="n">
        <f aca="false">G15+K15+L15+N15+M15-(IF(C15="N",0,P15))</f>
        <v>-1.5</v>
      </c>
    </row>
    <row r="16" customFormat="false" ht="13.8" hidden="false" customHeight="false" outlineLevel="0" collapsed="false">
      <c r="B16" s="9" t="n">
        <v>2015</v>
      </c>
      <c r="C16" s="9" t="s">
        <v>22</v>
      </c>
      <c r="D16" s="10" t="n">
        <v>3</v>
      </c>
      <c r="E16" s="11" t="n">
        <v>4</v>
      </c>
      <c r="F16" s="12" t="n">
        <f aca="false">IF(G15&gt;($D$2*E15),$D$2*E15,G15)</f>
        <v>-1.5</v>
      </c>
      <c r="G16" s="13" t="n">
        <f aca="false">D16-IF(C16="N",0,E16)+F16</f>
        <v>-2.5</v>
      </c>
      <c r="H16" s="10" t="n">
        <v>0</v>
      </c>
      <c r="I16" s="11" t="n">
        <v>0</v>
      </c>
      <c r="J16" s="12" t="n">
        <f aca="false">IF(K15&gt;($D$2*I15),$D$2*I15,K15)</f>
        <v>0</v>
      </c>
      <c r="K16" s="13" t="n">
        <f aca="false">H16-IF(G16="N",0,I16)+J16</f>
        <v>0</v>
      </c>
      <c r="L16" s="10" t="n">
        <v>0</v>
      </c>
      <c r="M16" s="10" t="n">
        <v>0</v>
      </c>
      <c r="N16" s="10" t="n">
        <v>0</v>
      </c>
      <c r="O16" s="11" t="n">
        <v>4</v>
      </c>
      <c r="P16" s="11" t="n">
        <f aca="false">O16-I16-E16</f>
        <v>0</v>
      </c>
      <c r="Q16" s="12" t="n">
        <f aca="false">IF(R15&gt;($D$2*P15),$D$2*P15,R15)</f>
        <v>-1.5</v>
      </c>
      <c r="R16" s="13" t="n">
        <f aca="false">G16+K16+L16+N16+M16-(IF(C16="N",0,P16))</f>
        <v>-2.5</v>
      </c>
    </row>
    <row r="17" customFormat="false" ht="13.8" hidden="false" customHeight="false" outlineLevel="0" collapsed="false">
      <c r="B17" s="9" t="n">
        <v>2016</v>
      </c>
      <c r="C17" s="9" t="s">
        <v>22</v>
      </c>
      <c r="D17" s="10" t="n">
        <v>4</v>
      </c>
      <c r="E17" s="11" t="n">
        <v>4</v>
      </c>
      <c r="F17" s="12" t="n">
        <f aca="false">IF(G16&gt;($D$2*E16),$D$2*E16,G16)</f>
        <v>-2.5</v>
      </c>
      <c r="G17" s="13" t="n">
        <f aca="false">D17-IF(C17="N",0,E17)+F17</f>
        <v>-2.5</v>
      </c>
      <c r="H17" s="10" t="n">
        <v>0</v>
      </c>
      <c r="I17" s="11" t="n">
        <v>0</v>
      </c>
      <c r="J17" s="12" t="n">
        <f aca="false">IF(K16&gt;($D$2*I16),$D$2*I16,K16)</f>
        <v>0</v>
      </c>
      <c r="K17" s="13" t="n">
        <f aca="false">H17-IF(G17="N",0,I17)+J17</f>
        <v>0</v>
      </c>
      <c r="L17" s="10" t="n">
        <v>0</v>
      </c>
      <c r="M17" s="10" t="n">
        <v>0</v>
      </c>
      <c r="N17" s="10" t="n">
        <v>0</v>
      </c>
      <c r="O17" s="11" t="n">
        <v>4</v>
      </c>
      <c r="P17" s="15" t="n">
        <f aca="false">O17-I17-E17</f>
        <v>0</v>
      </c>
      <c r="Q17" s="12" t="n">
        <f aca="false">IF(R16&gt;($D$2*P16),$D$2*P16,R16)</f>
        <v>-2.5</v>
      </c>
      <c r="R17" s="13" t="n">
        <f aca="false">G17+K17+L17+N17+M17-(IF(C17="N",0,P17))</f>
        <v>-2.5</v>
      </c>
    </row>
    <row r="18" customFormat="false" ht="13.8" hidden="false" customHeight="false" outlineLevel="0" collapsed="false">
      <c r="B18" s="9" t="n">
        <v>2017</v>
      </c>
      <c r="C18" s="9" t="s">
        <v>22</v>
      </c>
      <c r="D18" s="10" t="n">
        <v>4</v>
      </c>
      <c r="E18" s="11" t="n">
        <v>4</v>
      </c>
      <c r="F18" s="12" t="n">
        <f aca="false">IF(G17&gt;($D$2*E17),$D$2*E17,G17)</f>
        <v>-2.5</v>
      </c>
      <c r="G18" s="13" t="n">
        <f aca="false">D18-IF(C18="N",0,E18)+F18</f>
        <v>-2.5</v>
      </c>
      <c r="H18" s="10" t="n">
        <v>0</v>
      </c>
      <c r="I18" s="11" t="n">
        <v>0</v>
      </c>
      <c r="J18" s="12" t="n">
        <f aca="false">IF(K17&gt;($D$2*I17),$D$2*I17,K17)</f>
        <v>0</v>
      </c>
      <c r="K18" s="13" t="n">
        <f aca="false">H18-IF(G18="N",0,I18)+J18</f>
        <v>0</v>
      </c>
      <c r="L18" s="10" t="n">
        <v>0</v>
      </c>
      <c r="M18" s="10" t="n">
        <v>0</v>
      </c>
      <c r="N18" s="10" t="n">
        <v>0</v>
      </c>
      <c r="O18" s="11" t="n">
        <v>4</v>
      </c>
      <c r="P18" s="15" t="n">
        <f aca="false">O18-I18-E18</f>
        <v>0</v>
      </c>
      <c r="Q18" s="12" t="n">
        <f aca="false">IF(R17&gt;($D$2*P17),$D$2*P17,R17)</f>
        <v>-2.5</v>
      </c>
      <c r="R18" s="13" t="n">
        <f aca="false">G18+K18+L18+N18+M18-(IF(C18="N",0,P18))</f>
        <v>-2.5</v>
      </c>
    </row>
    <row r="19" customFormat="false" ht="13.8" hidden="false" customHeight="false" outlineLevel="0" collapsed="false">
      <c r="B19" s="9" t="n">
        <v>2018</v>
      </c>
      <c r="C19" s="9" t="s">
        <v>22</v>
      </c>
      <c r="D19" s="10" t="n">
        <v>4</v>
      </c>
      <c r="E19" s="11" t="n">
        <v>4</v>
      </c>
      <c r="F19" s="12" t="n">
        <f aca="false">IF(G18&gt;($D$2*E18),$D$2*E18,G18)</f>
        <v>-2.5</v>
      </c>
      <c r="G19" s="13" t="n">
        <f aca="false">D19-IF(C19="N",0,E19)+F19</f>
        <v>-2.5</v>
      </c>
      <c r="H19" s="10" t="n">
        <v>0</v>
      </c>
      <c r="I19" s="11" t="n">
        <v>0</v>
      </c>
      <c r="J19" s="12" t="n">
        <f aca="false">IF(K18&gt;($D$2*I18),$D$2*I18,K18)</f>
        <v>0</v>
      </c>
      <c r="K19" s="13" t="n">
        <f aca="false">H19-IF(G19="N",0,I19)+J19</f>
        <v>0</v>
      </c>
      <c r="L19" s="10" t="n">
        <v>0</v>
      </c>
      <c r="M19" s="10" t="n">
        <v>0</v>
      </c>
      <c r="N19" s="10" t="n">
        <v>0</v>
      </c>
      <c r="O19" s="11" t="n">
        <v>4</v>
      </c>
      <c r="P19" s="15" t="n">
        <f aca="false">O19-I19-E19</f>
        <v>0</v>
      </c>
      <c r="Q19" s="12" t="n">
        <f aca="false">IF(R18&gt;($D$2*P18),$D$2*P18,R18)</f>
        <v>-2.5</v>
      </c>
      <c r="R19" s="13" t="n">
        <f aca="false">G19+K19+L19+N19+M19-(IF(C19="N",0,P19))</f>
        <v>-2.5</v>
      </c>
    </row>
    <row r="20" customFormat="false" ht="13.8" hidden="false" customHeight="false" outlineLevel="0" collapsed="false">
      <c r="B20" s="9" t="n">
        <v>2019</v>
      </c>
      <c r="C20" s="9" t="s">
        <v>22</v>
      </c>
      <c r="D20" s="10" t="n">
        <v>1</v>
      </c>
      <c r="E20" s="11" t="n">
        <v>1</v>
      </c>
      <c r="F20" s="12" t="n">
        <f aca="false">IF(G19&gt;($D$2*E19),$D$2*E19,G19)</f>
        <v>-2.5</v>
      </c>
      <c r="G20" s="13" t="n">
        <f aca="false">D20-IF(C20="N",0,E20)+F20</f>
        <v>-2.5</v>
      </c>
      <c r="H20" s="10" t="n">
        <v>3</v>
      </c>
      <c r="I20" s="11" t="n">
        <v>1</v>
      </c>
      <c r="J20" s="12" t="n">
        <f aca="false">IF(K19&gt;($D$2*I19),$D$2*I19,K19)</f>
        <v>0</v>
      </c>
      <c r="K20" s="13" t="n">
        <f aca="false">H20-IF(G20="N",0,I20)+J20</f>
        <v>2</v>
      </c>
      <c r="L20" s="10" t="n">
        <v>0</v>
      </c>
      <c r="M20" s="10" t="n">
        <v>0</v>
      </c>
      <c r="N20" s="10" t="n">
        <v>0</v>
      </c>
      <c r="O20" s="11" t="n">
        <v>4</v>
      </c>
      <c r="P20" s="15" t="n">
        <f aca="false">O20-I20-E20</f>
        <v>2</v>
      </c>
      <c r="Q20" s="12" t="n">
        <f aca="false">IF(R19&gt;($D$2*P19),$D$2*P19,R19)</f>
        <v>-2.5</v>
      </c>
      <c r="R20" s="13" t="n">
        <f aca="false">G20+K20+L20+N20+M20-(IF(C20="N",0,P20))</f>
        <v>-2.5</v>
      </c>
    </row>
    <row r="21" customFormat="false" ht="13.8" hidden="false" customHeight="false" outlineLevel="0" collapsed="false">
      <c r="B21" s="9" t="n">
        <v>2020</v>
      </c>
      <c r="C21" s="9" t="s">
        <v>22</v>
      </c>
      <c r="D21" s="10" t="n">
        <v>1</v>
      </c>
      <c r="E21" s="11" t="n">
        <v>1</v>
      </c>
      <c r="F21" s="12" t="n">
        <f aca="false">IF(G20&gt;($D$2*E20),$D$2*E20,G20)</f>
        <v>-2.5</v>
      </c>
      <c r="G21" s="13" t="n">
        <f aca="false">D21-IF(C21="N",0,E21)+F21</f>
        <v>-2.5</v>
      </c>
      <c r="H21" s="10" t="n">
        <v>1.5</v>
      </c>
      <c r="I21" s="11" t="n">
        <v>1</v>
      </c>
      <c r="J21" s="12" t="n">
        <f aca="false">IF(K20&gt;($D$2*I20),$D$2*I20,K20)</f>
        <v>0</v>
      </c>
      <c r="K21" s="13" t="n">
        <f aca="false">H21-IF(G21="N",0,I21)+J21</f>
        <v>0.5</v>
      </c>
      <c r="L21" s="10" t="n">
        <v>0</v>
      </c>
      <c r="M21" s="10" t="n">
        <v>0</v>
      </c>
      <c r="N21" s="10" t="n">
        <v>0</v>
      </c>
      <c r="O21" s="11" t="n">
        <v>2</v>
      </c>
      <c r="P21" s="15" t="n">
        <f aca="false">O21-I21-E21</f>
        <v>0</v>
      </c>
      <c r="Q21" s="12" t="n">
        <f aca="false">IF(R20&gt;($D$2*P20),$D$2*P20,R20)</f>
        <v>-2.5</v>
      </c>
      <c r="R21" s="13" t="n">
        <f aca="false">G21+K21+L21+N21+M21-(IF(C21="N",0,P21))</f>
        <v>-2</v>
      </c>
    </row>
    <row r="22" customFormat="false" ht="13.8" hidden="false" customHeight="false" outlineLevel="0" collapsed="false">
      <c r="B22" s="9" t="n">
        <v>2021</v>
      </c>
      <c r="C22" s="9" t="s">
        <v>22</v>
      </c>
      <c r="D22" s="10" t="n">
        <v>3</v>
      </c>
      <c r="E22" s="11" t="n">
        <v>1</v>
      </c>
      <c r="F22" s="12" t="n">
        <f aca="false">IF(G21&gt;($D$2*E21),$D$2*E21,G21)</f>
        <v>-2.5</v>
      </c>
      <c r="G22" s="13" t="n">
        <f aca="false">D22-IF(C22="N",0,E22)+F22</f>
        <v>-0.5</v>
      </c>
      <c r="H22" s="10" t="n">
        <v>1</v>
      </c>
      <c r="I22" s="11" t="n">
        <v>1</v>
      </c>
      <c r="J22" s="12" t="n">
        <f aca="false">IF(K21&gt;($D$2*I21),$D$2*I21,K21)</f>
        <v>0</v>
      </c>
      <c r="K22" s="13" t="n">
        <f aca="false">H22-IF(G22="N",0,I22)+J22</f>
        <v>0</v>
      </c>
      <c r="L22" s="10" t="n">
        <v>0</v>
      </c>
      <c r="M22" s="10" t="n">
        <v>0</v>
      </c>
      <c r="N22" s="10" t="n">
        <v>0</v>
      </c>
      <c r="O22" s="11" t="n">
        <v>4</v>
      </c>
      <c r="P22" s="15" t="n">
        <f aca="false">O22-I22-E22</f>
        <v>2</v>
      </c>
      <c r="Q22" s="12" t="n">
        <f aca="false">IF(R21&gt;($D$2*P21),$D$2*P21,R21)</f>
        <v>-2</v>
      </c>
      <c r="R22" s="13" t="n">
        <f aca="false">G22+K22+L22+N22+M22-(IF(C22="N",0,P22))</f>
        <v>-2.5</v>
      </c>
    </row>
    <row r="23" customFormat="false" ht="13.8" hidden="false" customHeight="false" outlineLevel="0" collapsed="false">
      <c r="B23" s="9" t="n">
        <v>2022</v>
      </c>
      <c r="C23" s="9" t="s">
        <v>22</v>
      </c>
      <c r="D23" s="10" t="n">
        <v>5</v>
      </c>
      <c r="E23" s="11" t="n">
        <v>1</v>
      </c>
      <c r="F23" s="12" t="n">
        <f aca="false">IF(G22&gt;($D$2*E22),$D$2*E22,G22)</f>
        <v>-0.5</v>
      </c>
      <c r="G23" s="13" t="n">
        <f aca="false">D23-IF(C23="N",0,E23)+F23</f>
        <v>3.5</v>
      </c>
      <c r="H23" s="10" t="n">
        <v>0</v>
      </c>
      <c r="I23" s="11" t="n">
        <v>1</v>
      </c>
      <c r="J23" s="12" t="n">
        <f aca="false">IF(K22&gt;($D$2*I22),$D$2*I22,K22)</f>
        <v>0</v>
      </c>
      <c r="K23" s="13" t="n">
        <f aca="false">H23-IF(G23="N",0,I23)+J23</f>
        <v>-1</v>
      </c>
      <c r="L23" s="10" t="n">
        <v>3</v>
      </c>
      <c r="M23" s="10" t="n">
        <v>0</v>
      </c>
      <c r="N23" s="10" t="n">
        <v>0</v>
      </c>
      <c r="O23" s="11" t="n">
        <v>4</v>
      </c>
      <c r="P23" s="15" t="n">
        <f aca="false">O23-I23-E23</f>
        <v>2</v>
      </c>
      <c r="Q23" s="12" t="n">
        <f aca="false">IF(R22&gt;($D$2*P22),$D$2*P22,R22)</f>
        <v>-2.5</v>
      </c>
      <c r="R23" s="13" t="n">
        <f aca="false">G23+K23+L23+N23+M23-(IF(C23="N",0,P23))</f>
        <v>3.5</v>
      </c>
    </row>
    <row r="24" customFormat="false" ht="13.8" hidden="false" customHeight="false" outlineLevel="0" collapsed="false">
      <c r="B24" s="9" t="n">
        <v>2023</v>
      </c>
      <c r="C24" s="9" t="s">
        <v>22</v>
      </c>
      <c r="D24" s="10" t="n">
        <v>2</v>
      </c>
      <c r="E24" s="11" t="n">
        <v>1</v>
      </c>
      <c r="F24" s="12" t="n">
        <f aca="false">IF(G23&gt;($D$2*E23),$D$2*E23,G23)</f>
        <v>0</v>
      </c>
      <c r="G24" s="13" t="n">
        <f aca="false">D24-IF(C24="N",0,E24)+F24</f>
        <v>1</v>
      </c>
      <c r="H24" s="10" t="n">
        <v>2</v>
      </c>
      <c r="I24" s="11" t="n">
        <v>1</v>
      </c>
      <c r="J24" s="12" t="n">
        <f aca="false">IF(K23&gt;($D$2*I23),$D$2*I23,K23)</f>
        <v>-1</v>
      </c>
      <c r="K24" s="13" t="n">
        <f aca="false">H24-IF(G24="N",0,I24)+J24</f>
        <v>0</v>
      </c>
      <c r="L24" s="10" t="n">
        <v>0</v>
      </c>
      <c r="M24" s="10" t="n">
        <v>0</v>
      </c>
      <c r="N24" s="10" t="n">
        <v>0</v>
      </c>
      <c r="O24" s="11" t="n">
        <v>4</v>
      </c>
      <c r="P24" s="15" t="n">
        <f aca="false">O24-I24-E24</f>
        <v>2</v>
      </c>
      <c r="Q24" s="12" t="n">
        <f aca="false">IF(R23&gt;($D$2*P23),$D$2*P23,R23)</f>
        <v>0</v>
      </c>
      <c r="R24" s="13" t="n">
        <f aca="false">G24+K24+L24+N24+M24-(IF(C24="N",0,P24))</f>
        <v>-1</v>
      </c>
    </row>
    <row r="28" customFormat="false" ht="13.8" hidden="false" customHeight="false" outlineLevel="0" collapsed="false">
      <c r="B28" s="2" t="s">
        <v>27</v>
      </c>
      <c r="C28" s="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5"/>
    </row>
    <row r="29" customFormat="false" ht="34.2" hidden="false" customHeight="false" outlineLevel="0" collapsed="false">
      <c r="B29" s="6" t="s">
        <v>4</v>
      </c>
      <c r="C29" s="6" t="s">
        <v>5</v>
      </c>
      <c r="D29" s="7" t="s">
        <v>28</v>
      </c>
      <c r="E29" s="7" t="s">
        <v>29</v>
      </c>
      <c r="F29" s="7" t="s">
        <v>30</v>
      </c>
      <c r="G29" s="7" t="s">
        <v>31</v>
      </c>
      <c r="H29" s="18" t="s">
        <v>32</v>
      </c>
      <c r="I29" s="19" t="s">
        <v>33</v>
      </c>
      <c r="J29" s="20" t="s">
        <v>34</v>
      </c>
      <c r="K29" s="18" t="n">
        <v>2013</v>
      </c>
      <c r="L29" s="18" t="n">
        <v>2014</v>
      </c>
      <c r="M29" s="18" t="n">
        <v>2015</v>
      </c>
      <c r="N29" s="18" t="n">
        <v>2016</v>
      </c>
      <c r="O29" s="18" t="n">
        <v>2017</v>
      </c>
      <c r="P29" s="18" t="n">
        <v>2018</v>
      </c>
      <c r="Q29" s="18" t="n">
        <v>2019</v>
      </c>
      <c r="R29" s="18" t="n">
        <v>2020</v>
      </c>
      <c r="S29" s="18" t="n">
        <v>2021</v>
      </c>
      <c r="T29" s="18" t="n">
        <v>2022</v>
      </c>
      <c r="U29" s="18" t="n">
        <v>2023</v>
      </c>
    </row>
    <row r="30" customFormat="false" ht="13.8" hidden="false" customHeight="false" outlineLevel="0" collapsed="false">
      <c r="B30" s="9" t="n">
        <v>2013</v>
      </c>
      <c r="C30" s="9" t="s">
        <v>22</v>
      </c>
      <c r="D30" s="10" t="n">
        <v>6</v>
      </c>
      <c r="E30" s="11" t="n">
        <v>4</v>
      </c>
      <c r="F30" s="11" t="n">
        <v>4</v>
      </c>
      <c r="G30" s="13" t="n">
        <f aca="false">D30-E30</f>
        <v>2</v>
      </c>
      <c r="H30" s="21" t="n">
        <f aca="false">MIN(G30,F30)</f>
        <v>2</v>
      </c>
      <c r="I30" s="22" t="n">
        <f aca="false">H30</f>
        <v>2</v>
      </c>
      <c r="J30" s="1" t="n">
        <f aca="false">I30-H30</f>
        <v>0</v>
      </c>
      <c r="K30" s="23" t="n">
        <f aca="false">H30</f>
        <v>2</v>
      </c>
      <c r="L30" s="23" t="n">
        <v>0</v>
      </c>
      <c r="M30" s="23" t="n">
        <v>0</v>
      </c>
      <c r="N30" s="23" t="n">
        <v>0</v>
      </c>
      <c r="O30" s="23" t="n">
        <v>0</v>
      </c>
      <c r="P30" s="23" t="n">
        <v>0</v>
      </c>
      <c r="Q30" s="23" t="n">
        <v>0</v>
      </c>
      <c r="R30" s="23" t="n">
        <v>0</v>
      </c>
      <c r="S30" s="23" t="n">
        <v>0</v>
      </c>
      <c r="T30" s="23" t="n">
        <v>0</v>
      </c>
      <c r="U30" s="23" t="n">
        <v>0</v>
      </c>
    </row>
    <row r="31" customFormat="false" ht="13.8" hidden="false" customHeight="false" outlineLevel="0" collapsed="false">
      <c r="B31" s="9" t="n">
        <v>2014</v>
      </c>
      <c r="C31" s="9" t="s">
        <v>22</v>
      </c>
      <c r="D31" s="10" t="n">
        <v>2.5</v>
      </c>
      <c r="E31" s="11" t="n">
        <v>4</v>
      </c>
      <c r="F31" s="11" t="n">
        <v>4</v>
      </c>
      <c r="G31" s="13" t="n">
        <f aca="false">D31-E31</f>
        <v>-1.5</v>
      </c>
      <c r="H31" s="21" t="n">
        <f aca="false">MIN(H30+G31,F31)</f>
        <v>0.5</v>
      </c>
      <c r="I31" s="22" t="n">
        <f aca="false">H30+G31</f>
        <v>0.5</v>
      </c>
      <c r="J31" s="1" t="n">
        <f aca="false">I31-H31</f>
        <v>0</v>
      </c>
      <c r="L31" s="23" t="n">
        <f aca="false">H31</f>
        <v>0.5</v>
      </c>
      <c r="M31" s="23" t="n">
        <v>0</v>
      </c>
      <c r="N31" s="23" t="n">
        <v>0</v>
      </c>
      <c r="O31" s="23" t="n">
        <v>0</v>
      </c>
      <c r="P31" s="23" t="n">
        <v>0</v>
      </c>
      <c r="Q31" s="23" t="n">
        <v>0</v>
      </c>
      <c r="R31" s="23" t="n">
        <v>0</v>
      </c>
      <c r="S31" s="23" t="n">
        <v>0</v>
      </c>
      <c r="T31" s="23" t="n">
        <v>0</v>
      </c>
      <c r="U31" s="23" t="n">
        <v>0</v>
      </c>
    </row>
    <row r="32" customFormat="false" ht="13.8" hidden="false" customHeight="false" outlineLevel="0" collapsed="false">
      <c r="B32" s="9" t="n">
        <v>2015</v>
      </c>
      <c r="C32" s="9" t="s">
        <v>22</v>
      </c>
      <c r="D32" s="10" t="n">
        <v>3</v>
      </c>
      <c r="E32" s="11" t="n">
        <v>4</v>
      </c>
      <c r="F32" s="11" t="n">
        <v>4</v>
      </c>
      <c r="G32" s="13" t="n">
        <f aca="false">D32-E32</f>
        <v>-1</v>
      </c>
      <c r="H32" s="21" t="n">
        <f aca="false">MIN(H31+G32,F32)</f>
        <v>-0.5</v>
      </c>
      <c r="I32" s="22" t="n">
        <f aca="false">H31+G32</f>
        <v>-0.5</v>
      </c>
      <c r="J32" s="1" t="n">
        <f aca="false">I32-H32</f>
        <v>0</v>
      </c>
      <c r="M32" s="24" t="n">
        <f aca="false">H32</f>
        <v>-0.5</v>
      </c>
      <c r="N32" s="23" t="n">
        <v>0</v>
      </c>
      <c r="O32" s="23" t="n">
        <v>0</v>
      </c>
      <c r="P32" s="23" t="n">
        <v>0</v>
      </c>
      <c r="Q32" s="23" t="n">
        <v>0</v>
      </c>
      <c r="R32" s="23" t="n">
        <v>0</v>
      </c>
      <c r="S32" s="23" t="n">
        <v>0</v>
      </c>
      <c r="T32" s="23" t="n">
        <v>0</v>
      </c>
      <c r="U32" s="23" t="n">
        <v>0</v>
      </c>
    </row>
    <row r="33" customFormat="false" ht="13.8" hidden="false" customHeight="false" outlineLevel="0" collapsed="false">
      <c r="B33" s="9" t="n">
        <v>2016</v>
      </c>
      <c r="C33" s="9" t="s">
        <v>22</v>
      </c>
      <c r="D33" s="10" t="n">
        <v>4</v>
      </c>
      <c r="E33" s="11" t="n">
        <v>4</v>
      </c>
      <c r="F33" s="11" t="n">
        <v>4</v>
      </c>
      <c r="G33" s="13" t="n">
        <f aca="false">D33-E33</f>
        <v>0</v>
      </c>
      <c r="H33" s="21" t="n">
        <f aca="false">MIN(H32+G33,F33)</f>
        <v>-0.5</v>
      </c>
      <c r="I33" s="22" t="n">
        <f aca="false">H32+G33</f>
        <v>-0.5</v>
      </c>
      <c r="J33" s="1" t="n">
        <f aca="false">I33-H33</f>
        <v>0</v>
      </c>
      <c r="N33" s="25" t="n">
        <f aca="false">H33</f>
        <v>-0.5</v>
      </c>
      <c r="O33" s="23" t="n">
        <v>0</v>
      </c>
      <c r="P33" s="23" t="n">
        <v>0</v>
      </c>
      <c r="Q33" s="23" t="n">
        <v>0</v>
      </c>
      <c r="R33" s="23" t="n">
        <v>0</v>
      </c>
      <c r="S33" s="23" t="n">
        <v>0</v>
      </c>
      <c r="T33" s="23" t="n">
        <v>0</v>
      </c>
      <c r="U33" s="23" t="n">
        <v>0</v>
      </c>
    </row>
    <row r="34" customFormat="false" ht="13.8" hidden="false" customHeight="false" outlineLevel="0" collapsed="false">
      <c r="B34" s="9" t="n">
        <v>2017</v>
      </c>
      <c r="C34" s="9" t="s">
        <v>22</v>
      </c>
      <c r="D34" s="10" t="n">
        <v>4</v>
      </c>
      <c r="E34" s="11" t="n">
        <v>4</v>
      </c>
      <c r="F34" s="11" t="n">
        <v>4</v>
      </c>
      <c r="G34" s="13" t="n">
        <f aca="false">D34-E34</f>
        <v>0</v>
      </c>
      <c r="H34" s="21" t="n">
        <f aca="false">MIN(H33+G34,F34)</f>
        <v>-0.5</v>
      </c>
      <c r="I34" s="22" t="n">
        <f aca="false">H33+G34</f>
        <v>-0.5</v>
      </c>
      <c r="J34" s="1" t="n">
        <f aca="false">I34-H34</f>
        <v>0</v>
      </c>
      <c r="O34" s="25" t="n">
        <f aca="false">H34</f>
        <v>-0.5</v>
      </c>
      <c r="P34" s="23" t="n">
        <v>0</v>
      </c>
      <c r="Q34" s="23" t="n">
        <v>0</v>
      </c>
      <c r="R34" s="23" t="n">
        <v>0</v>
      </c>
      <c r="S34" s="23" t="n">
        <v>0</v>
      </c>
      <c r="T34" s="23" t="n">
        <v>0</v>
      </c>
      <c r="U34" s="23" t="n">
        <v>0</v>
      </c>
    </row>
    <row r="35" customFormat="false" ht="13.8" hidden="false" customHeight="false" outlineLevel="0" collapsed="false">
      <c r="B35" s="9" t="n">
        <v>2018</v>
      </c>
      <c r="C35" s="9" t="s">
        <v>22</v>
      </c>
      <c r="D35" s="10" t="n">
        <v>4</v>
      </c>
      <c r="E35" s="11" t="n">
        <v>4</v>
      </c>
      <c r="F35" s="11" t="n">
        <v>4</v>
      </c>
      <c r="G35" s="13" t="n">
        <f aca="false">D35-E35</f>
        <v>0</v>
      </c>
      <c r="H35" s="21" t="n">
        <f aca="false">MIN(H34+G35,F35)</f>
        <v>-0.5</v>
      </c>
      <c r="I35" s="22" t="n">
        <f aca="false">H34+G35</f>
        <v>-0.5</v>
      </c>
      <c r="J35" s="1" t="n">
        <f aca="false">I35-H35</f>
        <v>0</v>
      </c>
      <c r="P35" s="25" t="n">
        <f aca="false">H35</f>
        <v>-0.5</v>
      </c>
      <c r="Q35" s="23" t="n">
        <v>0</v>
      </c>
      <c r="R35" s="23" t="n">
        <v>0</v>
      </c>
      <c r="S35" s="23" t="n">
        <v>0</v>
      </c>
      <c r="T35" s="23" t="n">
        <v>0</v>
      </c>
      <c r="U35" s="23" t="n">
        <v>0</v>
      </c>
    </row>
    <row r="36" customFormat="false" ht="13.8" hidden="false" customHeight="false" outlineLevel="0" collapsed="false">
      <c r="B36" s="9" t="n">
        <v>2019</v>
      </c>
      <c r="C36" s="9" t="s">
        <v>22</v>
      </c>
      <c r="D36" s="10" t="n">
        <v>1</v>
      </c>
      <c r="E36" s="11" t="n">
        <v>1</v>
      </c>
      <c r="F36" s="11" t="n">
        <v>4</v>
      </c>
      <c r="G36" s="13" t="n">
        <f aca="false">D36-E36</f>
        <v>0</v>
      </c>
      <c r="H36" s="21" t="n">
        <f aca="false">MIN(H35+G36,F36)</f>
        <v>-0.5</v>
      </c>
      <c r="I36" s="22" t="n">
        <f aca="false">H35+G36</f>
        <v>-0.5</v>
      </c>
      <c r="J36" s="1" t="n">
        <f aca="false">I36-H36</f>
        <v>0</v>
      </c>
      <c r="Q36" s="25" t="n">
        <f aca="false">H36</f>
        <v>-0.5</v>
      </c>
      <c r="R36" s="23" t="n">
        <v>0</v>
      </c>
      <c r="S36" s="23" t="n">
        <v>0</v>
      </c>
      <c r="T36" s="23" t="n">
        <v>0</v>
      </c>
      <c r="U36" s="23" t="n">
        <v>0</v>
      </c>
    </row>
    <row r="37" customFormat="false" ht="13.8" hidden="false" customHeight="false" outlineLevel="0" collapsed="false">
      <c r="B37" s="9" t="n">
        <v>2020</v>
      </c>
      <c r="C37" s="9" t="s">
        <v>22</v>
      </c>
      <c r="D37" s="10" t="n">
        <v>1</v>
      </c>
      <c r="E37" s="11" t="n">
        <v>1</v>
      </c>
      <c r="F37" s="11" t="n">
        <v>4</v>
      </c>
      <c r="G37" s="13" t="n">
        <f aca="false">D37-E37</f>
        <v>0</v>
      </c>
      <c r="H37" s="21" t="n">
        <f aca="false">MIN(H36+G37,F37)</f>
        <v>-0.5</v>
      </c>
      <c r="I37" s="22" t="n">
        <f aca="false">H36+G37</f>
        <v>-0.5</v>
      </c>
      <c r="J37" s="1" t="n">
        <f aca="false">I37-H37</f>
        <v>0</v>
      </c>
      <c r="R37" s="25" t="n">
        <f aca="false">H37</f>
        <v>-0.5</v>
      </c>
      <c r="S37" s="23" t="n">
        <v>0</v>
      </c>
      <c r="T37" s="23" t="n">
        <v>0</v>
      </c>
      <c r="U37" s="23" t="n">
        <v>0</v>
      </c>
    </row>
    <row r="38" customFormat="false" ht="13.8" hidden="false" customHeight="false" outlineLevel="0" collapsed="false">
      <c r="B38" s="9" t="n">
        <v>2021</v>
      </c>
      <c r="C38" s="9" t="s">
        <v>22</v>
      </c>
      <c r="D38" s="10" t="n">
        <v>3</v>
      </c>
      <c r="E38" s="11" t="n">
        <v>1</v>
      </c>
      <c r="F38" s="11" t="n">
        <v>4</v>
      </c>
      <c r="G38" s="13" t="n">
        <f aca="false">D38-E38</f>
        <v>2</v>
      </c>
      <c r="H38" s="21" t="n">
        <f aca="false">MIN(H37+G38,F38)</f>
        <v>1.5</v>
      </c>
      <c r="I38" s="22" t="n">
        <f aca="false">H37+G38</f>
        <v>1.5</v>
      </c>
      <c r="J38" s="1" t="n">
        <f aca="false">I38-H38</f>
        <v>0</v>
      </c>
      <c r="S38" s="23" t="n">
        <f aca="false">H38</f>
        <v>1.5</v>
      </c>
      <c r="T38" s="23" t="n">
        <v>0</v>
      </c>
      <c r="U38" s="23" t="n">
        <v>0</v>
      </c>
    </row>
    <row r="39" customFormat="false" ht="13.8" hidden="false" customHeight="false" outlineLevel="0" collapsed="false">
      <c r="B39" s="9" t="n">
        <v>2022</v>
      </c>
      <c r="C39" s="9" t="s">
        <v>22</v>
      </c>
      <c r="D39" s="10" t="n">
        <v>5</v>
      </c>
      <c r="E39" s="11" t="n">
        <v>1</v>
      </c>
      <c r="F39" s="11" t="n">
        <v>4</v>
      </c>
      <c r="G39" s="13" t="n">
        <f aca="false">D39-E39</f>
        <v>4</v>
      </c>
      <c r="H39" s="21" t="n">
        <f aca="false">MIN(H38+G39,F39)</f>
        <v>4</v>
      </c>
      <c r="I39" s="22" t="n">
        <f aca="false">H38+G39</f>
        <v>5.5</v>
      </c>
      <c r="J39" s="1" t="n">
        <f aca="false">I39-H39</f>
        <v>1.5</v>
      </c>
      <c r="T39" s="23" t="n">
        <f aca="false">H39</f>
        <v>4</v>
      </c>
      <c r="U39" s="23" t="n">
        <v>0</v>
      </c>
    </row>
    <row r="40" customFormat="false" ht="13.8" hidden="false" customHeight="false" outlineLevel="0" collapsed="false">
      <c r="B40" s="9" t="n">
        <v>2023</v>
      </c>
      <c r="C40" s="9" t="s">
        <v>22</v>
      </c>
      <c r="D40" s="10" t="n">
        <v>2</v>
      </c>
      <c r="E40" s="11" t="n">
        <v>1</v>
      </c>
      <c r="F40" s="11" t="n">
        <v>4</v>
      </c>
      <c r="G40" s="13" t="n">
        <f aca="false">D40-E40</f>
        <v>1</v>
      </c>
      <c r="H40" s="21" t="n">
        <f aca="false">MIN(H39+G40,F40)</f>
        <v>4</v>
      </c>
      <c r="I40" s="22" t="n">
        <f aca="false">H39+G40</f>
        <v>5</v>
      </c>
      <c r="J40" s="1" t="n">
        <f aca="false">I40-H40</f>
        <v>1</v>
      </c>
      <c r="U40" s="23" t="n">
        <f aca="false">H40</f>
        <v>4</v>
      </c>
    </row>
    <row r="42" customFormat="false" ht="13.8" hidden="false" customHeight="false" outlineLevel="0" collapsed="false">
      <c r="B42" s="2" t="s">
        <v>24</v>
      </c>
      <c r="C42" s="3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5"/>
      <c r="T42" s="5"/>
      <c r="U42" s="5"/>
      <c r="V42" s="5"/>
      <c r="W42" s="5"/>
      <c r="X42" s="5"/>
      <c r="Y42" s="5"/>
      <c r="Z42" s="5"/>
      <c r="AA42" s="5"/>
      <c r="AB42" s="5"/>
      <c r="AE42" s="26" t="n">
        <v>2013</v>
      </c>
      <c r="AF42" s="26"/>
      <c r="AG42" s="26"/>
      <c r="AH42" s="26" t="n">
        <v>2014</v>
      </c>
      <c r="AI42" s="26"/>
      <c r="AJ42" s="26"/>
      <c r="AK42" s="26" t="n">
        <v>2015</v>
      </c>
      <c r="AL42" s="26"/>
      <c r="AM42" s="26"/>
      <c r="AN42" s="26" t="n">
        <v>2016</v>
      </c>
      <c r="AO42" s="26"/>
      <c r="AP42" s="26"/>
      <c r="AQ42" s="26" t="n">
        <v>2017</v>
      </c>
      <c r="AR42" s="26"/>
      <c r="AS42" s="26"/>
      <c r="AT42" s="26" t="n">
        <v>2018</v>
      </c>
      <c r="AU42" s="26"/>
      <c r="AV42" s="26"/>
      <c r="AW42" s="26" t="n">
        <v>2019</v>
      </c>
      <c r="AX42" s="26"/>
      <c r="AY42" s="26"/>
      <c r="AZ42" s="26" t="n">
        <v>2020</v>
      </c>
      <c r="BA42" s="26"/>
      <c r="BB42" s="26"/>
      <c r="BC42" s="26" t="n">
        <v>2021</v>
      </c>
      <c r="BD42" s="26"/>
      <c r="BE42" s="26"/>
      <c r="BF42" s="26" t="n">
        <v>2022</v>
      </c>
      <c r="BG42" s="26"/>
      <c r="BH42" s="26"/>
      <c r="BI42" s="26" t="n">
        <v>2023</v>
      </c>
      <c r="BJ42" s="26"/>
      <c r="BK42" s="26"/>
    </row>
    <row r="43" customFormat="false" ht="52.25" hidden="false" customHeight="false" outlineLevel="0" collapsed="false">
      <c r="B43" s="16" t="s">
        <v>4</v>
      </c>
      <c r="C43" s="16" t="s">
        <v>5</v>
      </c>
      <c r="D43" s="16" t="s">
        <v>28</v>
      </c>
      <c r="E43" s="16" t="s">
        <v>29</v>
      </c>
      <c r="F43" s="16" t="s">
        <v>35</v>
      </c>
      <c r="G43" s="16" t="s">
        <v>31</v>
      </c>
      <c r="H43" s="16" t="s">
        <v>32</v>
      </c>
      <c r="I43" s="16" t="s">
        <v>33</v>
      </c>
      <c r="J43" s="16" t="s">
        <v>36</v>
      </c>
      <c r="K43" s="16" t="s">
        <v>37</v>
      </c>
      <c r="L43" s="16" t="s">
        <v>38</v>
      </c>
      <c r="M43" s="16" t="s">
        <v>39</v>
      </c>
      <c r="N43" s="16" t="s">
        <v>40</v>
      </c>
      <c r="O43" s="16" t="s">
        <v>41</v>
      </c>
      <c r="P43" s="16" t="s">
        <v>33</v>
      </c>
      <c r="Q43" s="16" t="s">
        <v>36</v>
      </c>
      <c r="R43" s="16" t="s">
        <v>42</v>
      </c>
      <c r="S43" s="16" t="s">
        <v>43</v>
      </c>
      <c r="T43" s="16" t="s">
        <v>44</v>
      </c>
      <c r="U43" s="16" t="s">
        <v>45</v>
      </c>
      <c r="V43" s="16" t="s">
        <v>18</v>
      </c>
      <c r="W43" s="16" t="s">
        <v>46</v>
      </c>
      <c r="X43" s="16" t="s">
        <v>47</v>
      </c>
      <c r="Y43" s="16" t="s">
        <v>48</v>
      </c>
      <c r="Z43" s="16" t="s">
        <v>49</v>
      </c>
      <c r="AA43" s="16" t="s">
        <v>33</v>
      </c>
      <c r="AB43" s="16" t="s">
        <v>36</v>
      </c>
      <c r="AE43" s="27" t="s">
        <v>50</v>
      </c>
      <c r="AF43" s="27" t="s">
        <v>51</v>
      </c>
      <c r="AG43" s="27" t="s">
        <v>52</v>
      </c>
      <c r="AH43" s="27" t="s">
        <v>50</v>
      </c>
      <c r="AI43" s="27" t="s">
        <v>51</v>
      </c>
      <c r="AJ43" s="27" t="s">
        <v>52</v>
      </c>
      <c r="AK43" s="27" t="s">
        <v>50</v>
      </c>
      <c r="AL43" s="27" t="s">
        <v>51</v>
      </c>
      <c r="AM43" s="27" t="s">
        <v>52</v>
      </c>
      <c r="AN43" s="27" t="s">
        <v>53</v>
      </c>
      <c r="AO43" s="27" t="s">
        <v>54</v>
      </c>
      <c r="AP43" s="27" t="s">
        <v>52</v>
      </c>
      <c r="AQ43" s="27" t="s">
        <v>53</v>
      </c>
      <c r="AR43" s="27" t="s">
        <v>54</v>
      </c>
      <c r="AS43" s="27" t="s">
        <v>52</v>
      </c>
      <c r="AT43" s="27" t="s">
        <v>53</v>
      </c>
      <c r="AU43" s="27" t="s">
        <v>54</v>
      </c>
      <c r="AV43" s="27" t="s">
        <v>52</v>
      </c>
      <c r="AW43" s="27" t="s">
        <v>53</v>
      </c>
      <c r="AX43" s="27" t="s">
        <v>54</v>
      </c>
      <c r="AY43" s="27" t="s">
        <v>52</v>
      </c>
      <c r="AZ43" s="27" t="s">
        <v>53</v>
      </c>
      <c r="BA43" s="27" t="s">
        <v>54</v>
      </c>
      <c r="BB43" s="27" t="s">
        <v>52</v>
      </c>
      <c r="BC43" s="27" t="s">
        <v>53</v>
      </c>
      <c r="BD43" s="27" t="s">
        <v>54</v>
      </c>
      <c r="BE43" s="27" t="s">
        <v>52</v>
      </c>
      <c r="BF43" s="27" t="s">
        <v>53</v>
      </c>
      <c r="BG43" s="27" t="s">
        <v>54</v>
      </c>
      <c r="BH43" s="27" t="s">
        <v>52</v>
      </c>
      <c r="BI43" s="27" t="s">
        <v>53</v>
      </c>
      <c r="BJ43" s="27" t="s">
        <v>54</v>
      </c>
      <c r="BK43" s="27" t="s">
        <v>52</v>
      </c>
    </row>
    <row r="44" customFormat="false" ht="13.8" hidden="false" customHeight="false" outlineLevel="0" collapsed="false">
      <c r="B44" s="9" t="n">
        <v>2013</v>
      </c>
      <c r="C44" s="9" t="s">
        <v>22</v>
      </c>
      <c r="D44" s="10" t="n">
        <v>12</v>
      </c>
      <c r="E44" s="11" t="n">
        <v>4</v>
      </c>
      <c r="F44" s="28" t="n">
        <v>4</v>
      </c>
      <c r="G44" s="13" t="n">
        <f aca="false">D44-E44</f>
        <v>8</v>
      </c>
      <c r="H44" s="21" t="n">
        <f aca="false">MIN(G44,F44)</f>
        <v>4</v>
      </c>
      <c r="I44" s="29" t="n">
        <f aca="false">H44</f>
        <v>4</v>
      </c>
      <c r="J44" s="21" t="n">
        <f aca="false">I44-H44</f>
        <v>0</v>
      </c>
      <c r="K44" s="10" t="n">
        <v>0</v>
      </c>
      <c r="L44" s="11" t="n">
        <v>0</v>
      </c>
      <c r="M44" s="28" t="n">
        <v>0</v>
      </c>
      <c r="N44" s="13" t="n">
        <f aca="false">K44-L44</f>
        <v>0</v>
      </c>
      <c r="O44" s="21" t="n">
        <f aca="false">MIN(N44,M44)</f>
        <v>0</v>
      </c>
      <c r="P44" s="29" t="n">
        <f aca="false">O44</f>
        <v>0</v>
      </c>
      <c r="Q44" s="21" t="n">
        <f aca="false">P44-O44</f>
        <v>0</v>
      </c>
      <c r="R44" s="10" t="n">
        <v>0</v>
      </c>
      <c r="S44" s="10" t="n">
        <v>0</v>
      </c>
      <c r="T44" s="10" t="n">
        <v>0</v>
      </c>
      <c r="U44" s="11" t="n">
        <v>4</v>
      </c>
      <c r="V44" s="15" t="n">
        <f aca="false">U44-L44-E44</f>
        <v>0</v>
      </c>
      <c r="W44" s="30" t="n">
        <f aca="false">X44-M44-F44</f>
        <v>0</v>
      </c>
      <c r="X44" s="31" t="n">
        <v>4</v>
      </c>
      <c r="Y44" s="13" t="n">
        <f aca="false">G44+N44+R44+T44+S44-(IF(C44="N",0,V44))</f>
        <v>8</v>
      </c>
      <c r="Z44" s="21" t="n">
        <f aca="false">MIN(Y44,X44)</f>
        <v>4</v>
      </c>
      <c r="AA44" s="29" t="n">
        <f aca="false">Z44</f>
        <v>4</v>
      </c>
      <c r="AB44" s="21" t="n">
        <f aca="false">AA44-Z44</f>
        <v>0</v>
      </c>
      <c r="AE44" s="21" t="n">
        <f aca="false">$H44</f>
        <v>4</v>
      </c>
      <c r="AF44" s="21" t="n">
        <f aca="false">$O44</f>
        <v>0</v>
      </c>
      <c r="AG44" s="21" t="n">
        <f aca="false">$Z44</f>
        <v>4</v>
      </c>
      <c r="AH44" s="21" t="s">
        <v>55</v>
      </c>
      <c r="AI44" s="32" t="s">
        <v>55</v>
      </c>
      <c r="AJ44" s="32" t="s">
        <v>55</v>
      </c>
      <c r="AK44" s="32" t="s">
        <v>55</v>
      </c>
      <c r="AL44" s="32" t="s">
        <v>55</v>
      </c>
      <c r="AM44" s="32" t="s">
        <v>55</v>
      </c>
      <c r="AN44" s="32" t="s">
        <v>55</v>
      </c>
      <c r="AO44" s="32" t="s">
        <v>55</v>
      </c>
      <c r="AP44" s="32" t="s">
        <v>55</v>
      </c>
      <c r="AQ44" s="32" t="s">
        <v>55</v>
      </c>
      <c r="AR44" s="32" t="s">
        <v>55</v>
      </c>
      <c r="AS44" s="32" t="s">
        <v>55</v>
      </c>
      <c r="AT44" s="32" t="s">
        <v>55</v>
      </c>
      <c r="AU44" s="32" t="s">
        <v>55</v>
      </c>
      <c r="AV44" s="32" t="s">
        <v>55</v>
      </c>
      <c r="AW44" s="32" t="s">
        <v>55</v>
      </c>
      <c r="AX44" s="32" t="s">
        <v>55</v>
      </c>
      <c r="AY44" s="32" t="s">
        <v>55</v>
      </c>
      <c r="AZ44" s="32" t="s">
        <v>55</v>
      </c>
      <c r="BA44" s="32" t="s">
        <v>55</v>
      </c>
      <c r="BB44" s="32" t="s">
        <v>55</v>
      </c>
      <c r="BC44" s="32" t="s">
        <v>55</v>
      </c>
      <c r="BD44" s="32" t="s">
        <v>55</v>
      </c>
      <c r="BE44" s="32" t="s">
        <v>55</v>
      </c>
      <c r="BF44" s="32" t="s">
        <v>55</v>
      </c>
      <c r="BG44" s="32" t="s">
        <v>55</v>
      </c>
      <c r="BH44" s="32" t="s">
        <v>55</v>
      </c>
      <c r="BI44" s="32" t="s">
        <v>55</v>
      </c>
      <c r="BJ44" s="32" t="s">
        <v>55</v>
      </c>
      <c r="BK44" s="32" t="s">
        <v>55</v>
      </c>
    </row>
    <row r="45" customFormat="false" ht="13.8" hidden="false" customHeight="false" outlineLevel="0" collapsed="false">
      <c r="B45" s="9" t="n">
        <v>2014</v>
      </c>
      <c r="C45" s="9" t="s">
        <v>22</v>
      </c>
      <c r="D45" s="10" t="n">
        <v>10</v>
      </c>
      <c r="E45" s="11" t="n">
        <v>4</v>
      </c>
      <c r="F45" s="28" t="n">
        <v>4</v>
      </c>
      <c r="G45" s="13" t="n">
        <f aca="false">D45-E45</f>
        <v>6</v>
      </c>
      <c r="H45" s="21" t="n">
        <f aca="false">MIN(H44+G45,F45)</f>
        <v>4</v>
      </c>
      <c r="I45" s="29" t="n">
        <f aca="false">H44+G45</f>
        <v>10</v>
      </c>
      <c r="J45" s="21" t="n">
        <f aca="false">I45-H45</f>
        <v>6</v>
      </c>
      <c r="K45" s="10" t="n">
        <v>0</v>
      </c>
      <c r="L45" s="11" t="n">
        <v>0</v>
      </c>
      <c r="M45" s="28" t="n">
        <v>0</v>
      </c>
      <c r="N45" s="13" t="n">
        <f aca="false">K45-L45</f>
        <v>0</v>
      </c>
      <c r="O45" s="21" t="n">
        <f aca="false">MIN(O44+N45,M45)</f>
        <v>0</v>
      </c>
      <c r="P45" s="29" t="n">
        <f aca="false">O44+N45</f>
        <v>0</v>
      </c>
      <c r="Q45" s="21" t="n">
        <f aca="false">P45-O45</f>
        <v>0</v>
      </c>
      <c r="R45" s="10" t="n">
        <v>0</v>
      </c>
      <c r="S45" s="10" t="n">
        <v>0</v>
      </c>
      <c r="T45" s="10" t="n">
        <v>0</v>
      </c>
      <c r="U45" s="11" t="n">
        <v>4</v>
      </c>
      <c r="V45" s="15" t="n">
        <f aca="false">U45-L45-E45</f>
        <v>0</v>
      </c>
      <c r="W45" s="30" t="n">
        <f aca="false">X45-M45-F45</f>
        <v>0</v>
      </c>
      <c r="X45" s="31" t="n">
        <v>4</v>
      </c>
      <c r="Y45" s="13" t="n">
        <f aca="false">G45+N45+R45+T45+S45-(IF(C45="N",0,V45))</f>
        <v>6</v>
      </c>
      <c r="Z45" s="21" t="n">
        <f aca="false">MIN(Z44+Y45,X45)</f>
        <v>4</v>
      </c>
      <c r="AA45" s="29" t="n">
        <f aca="false">Z44+Y45</f>
        <v>10</v>
      </c>
      <c r="AB45" s="21" t="n">
        <f aca="false">AA45-Z45</f>
        <v>6</v>
      </c>
      <c r="AE45" s="21"/>
      <c r="AF45" s="21"/>
      <c r="AG45" s="21"/>
      <c r="AH45" s="21" t="n">
        <f aca="false">$H45</f>
        <v>4</v>
      </c>
      <c r="AI45" s="21" t="n">
        <f aca="false">$O45</f>
        <v>0</v>
      </c>
      <c r="AJ45" s="21" t="n">
        <f aca="false">$Z45</f>
        <v>4</v>
      </c>
      <c r="AK45" s="32" t="s">
        <v>55</v>
      </c>
      <c r="AL45" s="32" t="s">
        <v>55</v>
      </c>
      <c r="AM45" s="32" t="s">
        <v>55</v>
      </c>
      <c r="AN45" s="32" t="s">
        <v>55</v>
      </c>
      <c r="AO45" s="32" t="s">
        <v>55</v>
      </c>
      <c r="AP45" s="32" t="s">
        <v>55</v>
      </c>
      <c r="AQ45" s="32" t="s">
        <v>55</v>
      </c>
      <c r="AR45" s="32" t="s">
        <v>55</v>
      </c>
      <c r="AS45" s="32" t="s">
        <v>55</v>
      </c>
      <c r="AT45" s="32" t="s">
        <v>55</v>
      </c>
      <c r="AU45" s="32" t="s">
        <v>55</v>
      </c>
      <c r="AV45" s="32" t="s">
        <v>55</v>
      </c>
      <c r="AW45" s="32" t="s">
        <v>55</v>
      </c>
      <c r="AX45" s="32" t="s">
        <v>55</v>
      </c>
      <c r="AY45" s="32" t="s">
        <v>55</v>
      </c>
      <c r="AZ45" s="32" t="s">
        <v>55</v>
      </c>
      <c r="BA45" s="32" t="s">
        <v>55</v>
      </c>
      <c r="BB45" s="32" t="s">
        <v>55</v>
      </c>
      <c r="BC45" s="32" t="s">
        <v>55</v>
      </c>
      <c r="BD45" s="32" t="s">
        <v>55</v>
      </c>
      <c r="BE45" s="32" t="s">
        <v>55</v>
      </c>
      <c r="BF45" s="32" t="s">
        <v>55</v>
      </c>
      <c r="BG45" s="32" t="s">
        <v>55</v>
      </c>
      <c r="BH45" s="32" t="s">
        <v>55</v>
      </c>
      <c r="BI45" s="32" t="s">
        <v>55</v>
      </c>
      <c r="BJ45" s="32" t="s">
        <v>55</v>
      </c>
      <c r="BK45" s="32" t="s">
        <v>55</v>
      </c>
    </row>
    <row r="46" customFormat="false" ht="13.8" hidden="false" customHeight="false" outlineLevel="0" collapsed="false">
      <c r="B46" s="9" t="n">
        <v>2015</v>
      </c>
      <c r="C46" s="9" t="s">
        <v>22</v>
      </c>
      <c r="D46" s="10" t="n">
        <v>2</v>
      </c>
      <c r="E46" s="11" t="n">
        <v>4</v>
      </c>
      <c r="F46" s="28" t="n">
        <v>2</v>
      </c>
      <c r="G46" s="13" t="n">
        <f aca="false">D46-E46</f>
        <v>-2</v>
      </c>
      <c r="H46" s="21" t="n">
        <f aca="false">MIN(H45+G46,F46)</f>
        <v>2</v>
      </c>
      <c r="I46" s="29" t="n">
        <f aca="false">H45+G46</f>
        <v>2</v>
      </c>
      <c r="J46" s="21" t="n">
        <f aca="false">I46-H46</f>
        <v>0</v>
      </c>
      <c r="K46" s="10" t="n">
        <v>0</v>
      </c>
      <c r="L46" s="11" t="n">
        <v>0</v>
      </c>
      <c r="M46" s="28" t="n">
        <v>0</v>
      </c>
      <c r="N46" s="13" t="n">
        <f aca="false">K46-L46</f>
        <v>0</v>
      </c>
      <c r="O46" s="21" t="n">
        <f aca="false">MIN(O45+N46,M46)</f>
        <v>0</v>
      </c>
      <c r="P46" s="29" t="n">
        <f aca="false">O45+N46</f>
        <v>0</v>
      </c>
      <c r="Q46" s="21" t="n">
        <f aca="false">P46-O46</f>
        <v>0</v>
      </c>
      <c r="R46" s="10" t="n">
        <v>0</v>
      </c>
      <c r="S46" s="10" t="n">
        <v>0</v>
      </c>
      <c r="T46" s="10" t="n">
        <v>0</v>
      </c>
      <c r="U46" s="11" t="n">
        <v>4</v>
      </c>
      <c r="V46" s="15" t="n">
        <f aca="false">U46-L46-E46</f>
        <v>0</v>
      </c>
      <c r="W46" s="30" t="n">
        <f aca="false">X46-M46-F46</f>
        <v>2</v>
      </c>
      <c r="X46" s="31" t="n">
        <v>4</v>
      </c>
      <c r="Y46" s="13" t="n">
        <f aca="false">G46+N46+R46+T46+S46-(IF(C46="N",0,V46))</f>
        <v>-2</v>
      </c>
      <c r="Z46" s="21" t="n">
        <f aca="false">MIN(Z45+Y46,X46)</f>
        <v>2</v>
      </c>
      <c r="AA46" s="29" t="n">
        <f aca="false">Z45+Y46</f>
        <v>2</v>
      </c>
      <c r="AB46" s="21" t="n">
        <f aca="false">AA46-Z46</f>
        <v>0</v>
      </c>
      <c r="AE46" s="21"/>
      <c r="AF46" s="21"/>
      <c r="AG46" s="21"/>
      <c r="AH46" s="21"/>
      <c r="AI46" s="21"/>
      <c r="AJ46" s="21"/>
      <c r="AK46" s="21" t="n">
        <f aca="false">$H46</f>
        <v>2</v>
      </c>
      <c r="AL46" s="21" t="n">
        <f aca="false">$O46</f>
        <v>0</v>
      </c>
      <c r="AM46" s="21" t="n">
        <f aca="false">$Z46</f>
        <v>2</v>
      </c>
      <c r="AN46" s="32" t="s">
        <v>55</v>
      </c>
      <c r="AO46" s="32" t="s">
        <v>55</v>
      </c>
      <c r="AP46" s="32" t="s">
        <v>55</v>
      </c>
      <c r="AQ46" s="32" t="s">
        <v>55</v>
      </c>
      <c r="AR46" s="32" t="s">
        <v>55</v>
      </c>
      <c r="AS46" s="32" t="s">
        <v>55</v>
      </c>
      <c r="AT46" s="32" t="s">
        <v>55</v>
      </c>
      <c r="AU46" s="32" t="s">
        <v>55</v>
      </c>
      <c r="AV46" s="32" t="s">
        <v>55</v>
      </c>
      <c r="AW46" s="32" t="s">
        <v>55</v>
      </c>
      <c r="AX46" s="32" t="s">
        <v>55</v>
      </c>
      <c r="AY46" s="32" t="s">
        <v>55</v>
      </c>
      <c r="AZ46" s="32" t="s">
        <v>55</v>
      </c>
      <c r="BA46" s="32" t="s">
        <v>55</v>
      </c>
      <c r="BB46" s="32" t="s">
        <v>55</v>
      </c>
      <c r="BC46" s="32" t="s">
        <v>55</v>
      </c>
      <c r="BD46" s="32" t="s">
        <v>55</v>
      </c>
      <c r="BE46" s="32" t="s">
        <v>55</v>
      </c>
      <c r="BF46" s="32" t="s">
        <v>55</v>
      </c>
      <c r="BG46" s="32" t="s">
        <v>55</v>
      </c>
      <c r="BH46" s="32" t="s">
        <v>55</v>
      </c>
      <c r="BI46" s="32" t="s">
        <v>55</v>
      </c>
      <c r="BJ46" s="32" t="s">
        <v>55</v>
      </c>
      <c r="BK46" s="32" t="s">
        <v>55</v>
      </c>
    </row>
    <row r="47" customFormat="false" ht="13.8" hidden="false" customHeight="false" outlineLevel="0" collapsed="false">
      <c r="B47" s="9" t="n">
        <v>2016</v>
      </c>
      <c r="C47" s="9" t="s">
        <v>22</v>
      </c>
      <c r="D47" s="10" t="n">
        <v>5</v>
      </c>
      <c r="E47" s="11" t="n">
        <v>4</v>
      </c>
      <c r="F47" s="28" t="n">
        <v>3</v>
      </c>
      <c r="G47" s="13" t="n">
        <f aca="false">D47-E47</f>
        <v>1</v>
      </c>
      <c r="H47" s="21" t="n">
        <f aca="false">MIN(H46+G47,F47)</f>
        <v>3</v>
      </c>
      <c r="I47" s="29" t="n">
        <f aca="false">H46+G47</f>
        <v>3</v>
      </c>
      <c r="J47" s="21" t="n">
        <f aca="false">I47-H47</f>
        <v>0</v>
      </c>
      <c r="K47" s="10" t="n">
        <v>0</v>
      </c>
      <c r="L47" s="11" t="n">
        <v>0</v>
      </c>
      <c r="M47" s="28" t="n">
        <v>0</v>
      </c>
      <c r="N47" s="13" t="n">
        <f aca="false">K47-L47</f>
        <v>0</v>
      </c>
      <c r="O47" s="21" t="n">
        <f aca="false">MIN(O46+N47,M47)</f>
        <v>0</v>
      </c>
      <c r="P47" s="29" t="n">
        <f aca="false">O46+N47</f>
        <v>0</v>
      </c>
      <c r="Q47" s="21" t="n">
        <f aca="false">P47-O47</f>
        <v>0</v>
      </c>
      <c r="R47" s="10" t="n">
        <v>0</v>
      </c>
      <c r="S47" s="10" t="n">
        <v>0</v>
      </c>
      <c r="T47" s="10" t="n">
        <v>0</v>
      </c>
      <c r="U47" s="11" t="n">
        <v>4</v>
      </c>
      <c r="V47" s="15" t="n">
        <f aca="false">U47-L47-E47</f>
        <v>0</v>
      </c>
      <c r="W47" s="30" t="n">
        <f aca="false">X47-M47-F47</f>
        <v>1</v>
      </c>
      <c r="X47" s="31" t="n">
        <v>4</v>
      </c>
      <c r="Y47" s="13" t="n">
        <f aca="false">G47+N47+R47+T47+S47-(IF(C47="N",0,V47))</f>
        <v>1</v>
      </c>
      <c r="Z47" s="21" t="n">
        <f aca="false">MIN(Z46+Y47,X47)</f>
        <v>3</v>
      </c>
      <c r="AA47" s="29" t="n">
        <f aca="false">Z46+Y47</f>
        <v>3</v>
      </c>
      <c r="AB47" s="21" t="n">
        <f aca="false">AA47-Z47</f>
        <v>0</v>
      </c>
      <c r="AE47" s="21"/>
      <c r="AF47" s="21"/>
      <c r="AG47" s="21"/>
      <c r="AH47" s="21"/>
      <c r="AI47" s="21"/>
      <c r="AJ47" s="21"/>
      <c r="AK47" s="21"/>
      <c r="AL47" s="21"/>
      <c r="AM47" s="21"/>
      <c r="AN47" s="21" t="n">
        <f aca="false">$H47</f>
        <v>3</v>
      </c>
      <c r="AO47" s="21" t="n">
        <f aca="false">$O47</f>
        <v>0</v>
      </c>
      <c r="AP47" s="21" t="n">
        <f aca="false">$Z47</f>
        <v>3</v>
      </c>
      <c r="AQ47" s="32" t="s">
        <v>55</v>
      </c>
      <c r="AR47" s="32" t="s">
        <v>55</v>
      </c>
      <c r="AS47" s="32" t="s">
        <v>55</v>
      </c>
      <c r="AT47" s="32" t="s">
        <v>55</v>
      </c>
      <c r="AU47" s="32" t="s">
        <v>55</v>
      </c>
      <c r="AV47" s="32" t="s">
        <v>55</v>
      </c>
      <c r="AW47" s="32" t="s">
        <v>55</v>
      </c>
      <c r="AX47" s="32" t="s">
        <v>55</v>
      </c>
      <c r="AY47" s="32" t="s">
        <v>55</v>
      </c>
      <c r="AZ47" s="32" t="s">
        <v>55</v>
      </c>
      <c r="BA47" s="32" t="s">
        <v>55</v>
      </c>
      <c r="BB47" s="32" t="s">
        <v>55</v>
      </c>
      <c r="BC47" s="32" t="s">
        <v>55</v>
      </c>
      <c r="BD47" s="32" t="s">
        <v>55</v>
      </c>
      <c r="BE47" s="32" t="s">
        <v>55</v>
      </c>
      <c r="BF47" s="32" t="s">
        <v>55</v>
      </c>
      <c r="BG47" s="32" t="s">
        <v>55</v>
      </c>
      <c r="BH47" s="32" t="s">
        <v>55</v>
      </c>
      <c r="BI47" s="32" t="s">
        <v>55</v>
      </c>
      <c r="BJ47" s="32" t="s">
        <v>55</v>
      </c>
      <c r="BK47" s="32" t="s">
        <v>55</v>
      </c>
    </row>
    <row r="48" customFormat="false" ht="13.8" hidden="false" customHeight="false" outlineLevel="0" collapsed="false">
      <c r="B48" s="9" t="n">
        <v>2017</v>
      </c>
      <c r="C48" s="9" t="s">
        <v>22</v>
      </c>
      <c r="D48" s="10" t="n">
        <v>6</v>
      </c>
      <c r="E48" s="11" t="n">
        <v>4</v>
      </c>
      <c r="F48" s="28" t="n">
        <v>4</v>
      </c>
      <c r="G48" s="13" t="n">
        <f aca="false">D48-E48</f>
        <v>2</v>
      </c>
      <c r="H48" s="21" t="n">
        <f aca="false">MIN(H47+G48,F48)</f>
        <v>4</v>
      </c>
      <c r="I48" s="29" t="n">
        <f aca="false">H47+G48</f>
        <v>5</v>
      </c>
      <c r="J48" s="21" t="n">
        <f aca="false">I48-H48</f>
        <v>1</v>
      </c>
      <c r="K48" s="10" t="n">
        <v>0</v>
      </c>
      <c r="L48" s="11" t="n">
        <v>0</v>
      </c>
      <c r="M48" s="28" t="n">
        <v>0</v>
      </c>
      <c r="N48" s="13" t="n">
        <f aca="false">K48-L48</f>
        <v>0</v>
      </c>
      <c r="O48" s="21" t="n">
        <f aca="false">MIN(O47+N48,M48)</f>
        <v>0</v>
      </c>
      <c r="P48" s="29" t="n">
        <f aca="false">O47+N48</f>
        <v>0</v>
      </c>
      <c r="Q48" s="21" t="n">
        <f aca="false">P48-O48</f>
        <v>0</v>
      </c>
      <c r="R48" s="10" t="n">
        <v>0</v>
      </c>
      <c r="S48" s="10" t="n">
        <v>0</v>
      </c>
      <c r="T48" s="10" t="n">
        <v>0</v>
      </c>
      <c r="U48" s="11" t="n">
        <v>4</v>
      </c>
      <c r="V48" s="15" t="n">
        <f aca="false">U48-L48-E48</f>
        <v>0</v>
      </c>
      <c r="W48" s="30" t="n">
        <f aca="false">X48-M48-F48</f>
        <v>0</v>
      </c>
      <c r="X48" s="31" t="n">
        <v>4</v>
      </c>
      <c r="Y48" s="13" t="n">
        <f aca="false">G48+N48+R48+T48+S48-(IF(C48="N",0,V48))</f>
        <v>2</v>
      </c>
      <c r="Z48" s="21" t="n">
        <f aca="false">MIN(Z47+Y48,X48)</f>
        <v>4</v>
      </c>
      <c r="AA48" s="29" t="n">
        <f aca="false">Z47+Y48</f>
        <v>5</v>
      </c>
      <c r="AB48" s="21" t="n">
        <f aca="false">AA48-Z48</f>
        <v>1</v>
      </c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 t="n">
        <f aca="false">$H48</f>
        <v>4</v>
      </c>
      <c r="AR48" s="21" t="n">
        <f aca="false">$O48</f>
        <v>0</v>
      </c>
      <c r="AS48" s="21" t="n">
        <f aca="false">$Z48</f>
        <v>4</v>
      </c>
      <c r="AT48" s="32" t="s">
        <v>55</v>
      </c>
      <c r="AU48" s="32" t="s">
        <v>55</v>
      </c>
      <c r="AV48" s="32" t="s">
        <v>55</v>
      </c>
      <c r="AW48" s="32" t="s">
        <v>55</v>
      </c>
      <c r="AX48" s="32" t="s">
        <v>55</v>
      </c>
      <c r="AY48" s="32" t="s">
        <v>55</v>
      </c>
      <c r="AZ48" s="32" t="s">
        <v>55</v>
      </c>
      <c r="BA48" s="32" t="s">
        <v>55</v>
      </c>
      <c r="BB48" s="32" t="s">
        <v>55</v>
      </c>
      <c r="BC48" s="32" t="s">
        <v>55</v>
      </c>
      <c r="BD48" s="32" t="s">
        <v>55</v>
      </c>
      <c r="BE48" s="32" t="s">
        <v>55</v>
      </c>
      <c r="BF48" s="32" t="s">
        <v>55</v>
      </c>
      <c r="BG48" s="32" t="s">
        <v>55</v>
      </c>
      <c r="BH48" s="32" t="s">
        <v>55</v>
      </c>
      <c r="BI48" s="32" t="s">
        <v>55</v>
      </c>
      <c r="BJ48" s="32" t="s">
        <v>55</v>
      </c>
      <c r="BK48" s="32" t="s">
        <v>55</v>
      </c>
    </row>
    <row r="49" customFormat="false" ht="13.8" hidden="false" customHeight="false" outlineLevel="0" collapsed="false">
      <c r="B49" s="9" t="n">
        <v>2018</v>
      </c>
      <c r="C49" s="9" t="s">
        <v>22</v>
      </c>
      <c r="D49" s="10" t="n">
        <v>5</v>
      </c>
      <c r="E49" s="11" t="n">
        <v>4</v>
      </c>
      <c r="F49" s="28" t="n">
        <v>4</v>
      </c>
      <c r="G49" s="13" t="n">
        <f aca="false">D49-E49</f>
        <v>1</v>
      </c>
      <c r="H49" s="21" t="n">
        <f aca="false">MIN(H48+G49,F49)</f>
        <v>4</v>
      </c>
      <c r="I49" s="29" t="n">
        <f aca="false">H48+G49</f>
        <v>5</v>
      </c>
      <c r="J49" s="21" t="n">
        <f aca="false">I49-H49</f>
        <v>1</v>
      </c>
      <c r="K49" s="10" t="n">
        <v>0</v>
      </c>
      <c r="L49" s="11" t="n">
        <v>0</v>
      </c>
      <c r="M49" s="28" t="n">
        <v>0</v>
      </c>
      <c r="N49" s="13" t="n">
        <f aca="false">K49-L49</f>
        <v>0</v>
      </c>
      <c r="O49" s="21" t="n">
        <f aca="false">MIN(O48+N49,M49)</f>
        <v>0</v>
      </c>
      <c r="P49" s="29" t="n">
        <f aca="false">O48+N49</f>
        <v>0</v>
      </c>
      <c r="Q49" s="21" t="n">
        <f aca="false">P49-O49</f>
        <v>0</v>
      </c>
      <c r="R49" s="10" t="n">
        <v>0</v>
      </c>
      <c r="S49" s="10" t="n">
        <v>0</v>
      </c>
      <c r="T49" s="10" t="n">
        <v>0</v>
      </c>
      <c r="U49" s="11" t="n">
        <v>4</v>
      </c>
      <c r="V49" s="15" t="n">
        <f aca="false">U49-L49-E49</f>
        <v>0</v>
      </c>
      <c r="W49" s="30" t="n">
        <f aca="false">X49-M49-F49</f>
        <v>0</v>
      </c>
      <c r="X49" s="31" t="n">
        <v>4</v>
      </c>
      <c r="Y49" s="13" t="n">
        <f aca="false">G49+N49+R49+T49+S49-(IF(C49="N",0,V49))</f>
        <v>1</v>
      </c>
      <c r="Z49" s="21" t="n">
        <f aca="false">MIN(Z48+Y49,X49)</f>
        <v>4</v>
      </c>
      <c r="AA49" s="29" t="n">
        <f aca="false">Z48+Y49</f>
        <v>5</v>
      </c>
      <c r="AB49" s="21" t="n">
        <f aca="false">AA49-Z49</f>
        <v>1</v>
      </c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 t="n">
        <f aca="false">$H49</f>
        <v>4</v>
      </c>
      <c r="AU49" s="21" t="n">
        <f aca="false">$O49</f>
        <v>0</v>
      </c>
      <c r="AV49" s="21" t="n">
        <f aca="false">$Z49</f>
        <v>4</v>
      </c>
      <c r="AW49" s="32" t="s">
        <v>55</v>
      </c>
      <c r="AX49" s="32" t="s">
        <v>55</v>
      </c>
      <c r="AY49" s="32" t="s">
        <v>55</v>
      </c>
      <c r="AZ49" s="32" t="s">
        <v>55</v>
      </c>
      <c r="BA49" s="32" t="s">
        <v>55</v>
      </c>
      <c r="BB49" s="32" t="s">
        <v>55</v>
      </c>
      <c r="BC49" s="32" t="s">
        <v>55</v>
      </c>
      <c r="BD49" s="32" t="s">
        <v>55</v>
      </c>
      <c r="BE49" s="32" t="s">
        <v>55</v>
      </c>
      <c r="BF49" s="32" t="s">
        <v>55</v>
      </c>
      <c r="BG49" s="32" t="s">
        <v>55</v>
      </c>
      <c r="BH49" s="32" t="s">
        <v>55</v>
      </c>
      <c r="BI49" s="32" t="s">
        <v>55</v>
      </c>
      <c r="BJ49" s="32" t="s">
        <v>55</v>
      </c>
      <c r="BK49" s="32" t="s">
        <v>55</v>
      </c>
    </row>
    <row r="50" customFormat="false" ht="13.8" hidden="false" customHeight="false" outlineLevel="0" collapsed="false">
      <c r="B50" s="9" t="n">
        <v>2019</v>
      </c>
      <c r="C50" s="9" t="s">
        <v>22</v>
      </c>
      <c r="D50" s="10" t="n">
        <v>1</v>
      </c>
      <c r="E50" s="11" t="n">
        <v>1</v>
      </c>
      <c r="F50" s="28" t="n">
        <v>2</v>
      </c>
      <c r="G50" s="13" t="n">
        <f aca="false">D50-E50</f>
        <v>0</v>
      </c>
      <c r="H50" s="21" t="n">
        <f aca="false">MIN(H49+G50,F50)</f>
        <v>2</v>
      </c>
      <c r="I50" s="29" t="n">
        <f aca="false">H49+G50</f>
        <v>4</v>
      </c>
      <c r="J50" s="21" t="n">
        <f aca="false">I50-H50</f>
        <v>2</v>
      </c>
      <c r="K50" s="10" t="n">
        <v>2</v>
      </c>
      <c r="L50" s="11" t="n">
        <v>0</v>
      </c>
      <c r="M50" s="28" t="n">
        <v>2</v>
      </c>
      <c r="N50" s="13" t="n">
        <f aca="false">K50-L50</f>
        <v>2</v>
      </c>
      <c r="O50" s="21" t="n">
        <f aca="false">MIN(O49+N50,M50)</f>
        <v>2</v>
      </c>
      <c r="P50" s="29" t="n">
        <f aca="false">O49+N50</f>
        <v>2</v>
      </c>
      <c r="Q50" s="21" t="n">
        <f aca="false">P50-O50</f>
        <v>0</v>
      </c>
      <c r="R50" s="10" t="n">
        <v>0</v>
      </c>
      <c r="S50" s="10" t="n">
        <v>0</v>
      </c>
      <c r="T50" s="10" t="n">
        <v>0</v>
      </c>
      <c r="U50" s="11" t="n">
        <v>4</v>
      </c>
      <c r="V50" s="15" t="n">
        <f aca="false">U50-L50-E50</f>
        <v>3</v>
      </c>
      <c r="W50" s="30" t="n">
        <f aca="false">X50-M50-F50</f>
        <v>0</v>
      </c>
      <c r="X50" s="31" t="n">
        <v>4</v>
      </c>
      <c r="Y50" s="13" t="n">
        <f aca="false">G50+N50+R50+T50+S50-(IF(C50="N",0,V50))</f>
        <v>-1</v>
      </c>
      <c r="Z50" s="21" t="n">
        <f aca="false">MIN(Z49+Y50,X50)</f>
        <v>3</v>
      </c>
      <c r="AA50" s="29" t="n">
        <f aca="false">Z49+Y50</f>
        <v>3</v>
      </c>
      <c r="AB50" s="21" t="n">
        <f aca="false">AA50-Z50</f>
        <v>0</v>
      </c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W50" s="21" t="n">
        <f aca="false">$H50</f>
        <v>2</v>
      </c>
      <c r="AX50" s="21" t="n">
        <f aca="false">$O50</f>
        <v>2</v>
      </c>
      <c r="AY50" s="21" t="n">
        <f aca="false">$Z50</f>
        <v>3</v>
      </c>
      <c r="AZ50" s="32" t="s">
        <v>55</v>
      </c>
      <c r="BA50" s="32" t="s">
        <v>55</v>
      </c>
      <c r="BB50" s="32" t="s">
        <v>55</v>
      </c>
      <c r="BC50" s="32" t="s">
        <v>55</v>
      </c>
      <c r="BD50" s="32" t="s">
        <v>55</v>
      </c>
      <c r="BE50" s="32" t="s">
        <v>55</v>
      </c>
      <c r="BF50" s="32" t="s">
        <v>55</v>
      </c>
      <c r="BG50" s="32" t="s">
        <v>55</v>
      </c>
      <c r="BH50" s="32" t="s">
        <v>55</v>
      </c>
      <c r="BI50" s="32" t="s">
        <v>55</v>
      </c>
      <c r="BJ50" s="32" t="s">
        <v>55</v>
      </c>
      <c r="BK50" s="32" t="s">
        <v>55</v>
      </c>
    </row>
    <row r="51" customFormat="false" ht="13.8" hidden="false" customHeight="false" outlineLevel="0" collapsed="false">
      <c r="B51" s="9" t="n">
        <v>2020</v>
      </c>
      <c r="C51" s="9" t="s">
        <v>22</v>
      </c>
      <c r="D51" s="10" t="n">
        <v>0.75</v>
      </c>
      <c r="E51" s="11" t="n">
        <v>1</v>
      </c>
      <c r="F51" s="28" t="n">
        <v>1.75</v>
      </c>
      <c r="G51" s="13" t="n">
        <f aca="false">D51-E51</f>
        <v>-0.25</v>
      </c>
      <c r="H51" s="21" t="n">
        <f aca="false">MIN(H50+G51,F51)</f>
        <v>1.75</v>
      </c>
      <c r="I51" s="29" t="n">
        <f aca="false">H50+G51</f>
        <v>1.75</v>
      </c>
      <c r="J51" s="21" t="n">
        <f aca="false">I51-H51</f>
        <v>0</v>
      </c>
      <c r="K51" s="10" t="n">
        <v>0</v>
      </c>
      <c r="L51" s="11" t="n">
        <v>1</v>
      </c>
      <c r="M51" s="28" t="n">
        <v>1</v>
      </c>
      <c r="N51" s="13" t="n">
        <f aca="false">K51-L51</f>
        <v>-1</v>
      </c>
      <c r="O51" s="21" t="n">
        <f aca="false">MIN(O50+N51,M51)</f>
        <v>1</v>
      </c>
      <c r="P51" s="29" t="n">
        <f aca="false">O50+N51</f>
        <v>1</v>
      </c>
      <c r="Q51" s="21" t="n">
        <f aca="false">P51-O51</f>
        <v>0</v>
      </c>
      <c r="R51" s="10" t="n">
        <v>0</v>
      </c>
      <c r="S51" s="10" t="n">
        <v>0</v>
      </c>
      <c r="T51" s="10" t="n">
        <v>0</v>
      </c>
      <c r="U51" s="11" t="n">
        <v>2</v>
      </c>
      <c r="V51" s="15" t="n">
        <f aca="false">U51-L51-E51</f>
        <v>0</v>
      </c>
      <c r="W51" s="30" t="n">
        <f aca="false">X51-M51-F51</f>
        <v>1.25</v>
      </c>
      <c r="X51" s="31" t="n">
        <v>4</v>
      </c>
      <c r="Y51" s="13" t="n">
        <f aca="false">G51+N51+R51+T51+S51-(IF(C51="N",0,V51))</f>
        <v>-1.25</v>
      </c>
      <c r="Z51" s="21" t="n">
        <f aca="false">MIN(Z50+Y51,X51)</f>
        <v>1.75</v>
      </c>
      <c r="AA51" s="29" t="n">
        <f aca="false">Z50+Y51</f>
        <v>1.75</v>
      </c>
      <c r="AB51" s="21" t="n">
        <f aca="false">AA51-Z51</f>
        <v>0</v>
      </c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Z51" s="21" t="n">
        <f aca="false">$H51</f>
        <v>1.75</v>
      </c>
      <c r="BA51" s="21" t="n">
        <f aca="false">$O51</f>
        <v>1</v>
      </c>
      <c r="BB51" s="21" t="n">
        <f aca="false">$Z51</f>
        <v>1.75</v>
      </c>
      <c r="BC51" s="32" t="s">
        <v>55</v>
      </c>
      <c r="BD51" s="32" t="s">
        <v>55</v>
      </c>
      <c r="BE51" s="32" t="s">
        <v>55</v>
      </c>
      <c r="BF51" s="32" t="s">
        <v>55</v>
      </c>
      <c r="BG51" s="32" t="s">
        <v>55</v>
      </c>
      <c r="BH51" s="32" t="s">
        <v>55</v>
      </c>
      <c r="BI51" s="32" t="s">
        <v>55</v>
      </c>
      <c r="BJ51" s="32" t="s">
        <v>55</v>
      </c>
      <c r="BK51" s="32" t="s">
        <v>55</v>
      </c>
    </row>
    <row r="52" customFormat="false" ht="13.8" hidden="false" customHeight="false" outlineLevel="0" collapsed="false">
      <c r="B52" s="9" t="n">
        <v>2021</v>
      </c>
      <c r="C52" s="9" t="s">
        <v>22</v>
      </c>
      <c r="D52" s="10" t="n">
        <v>0</v>
      </c>
      <c r="E52" s="11" t="n">
        <v>1</v>
      </c>
      <c r="F52" s="28" t="n">
        <v>0.75</v>
      </c>
      <c r="G52" s="13" t="n">
        <f aca="false">D52-E52</f>
        <v>-1</v>
      </c>
      <c r="H52" s="21" t="n">
        <f aca="false">MIN(H51+G52,F52)</f>
        <v>0.75</v>
      </c>
      <c r="I52" s="29" t="n">
        <f aca="false">H51+G52</f>
        <v>0.75</v>
      </c>
      <c r="J52" s="21" t="n">
        <f aca="false">I52-H52</f>
        <v>0</v>
      </c>
      <c r="K52" s="10" t="n">
        <v>0</v>
      </c>
      <c r="L52" s="11" t="n">
        <v>1</v>
      </c>
      <c r="M52" s="28" t="n">
        <v>0</v>
      </c>
      <c r="N52" s="13" t="n">
        <f aca="false">K52-L52</f>
        <v>-1</v>
      </c>
      <c r="O52" s="21" t="n">
        <f aca="false">MIN(O51+N52,M52)</f>
        <v>0</v>
      </c>
      <c r="P52" s="29" t="n">
        <f aca="false">O51+N52</f>
        <v>0</v>
      </c>
      <c r="Q52" s="21" t="n">
        <f aca="false">P52-O52</f>
        <v>0</v>
      </c>
      <c r="R52" s="10" t="n">
        <v>0</v>
      </c>
      <c r="S52" s="10" t="n">
        <v>0</v>
      </c>
      <c r="T52" s="10" t="n">
        <v>0</v>
      </c>
      <c r="U52" s="11" t="n">
        <v>4</v>
      </c>
      <c r="V52" s="15" t="n">
        <f aca="false">U52-L52-E52</f>
        <v>2</v>
      </c>
      <c r="W52" s="30" t="n">
        <f aca="false">X52-M52-F52</f>
        <v>3.25</v>
      </c>
      <c r="X52" s="31" t="n">
        <v>4</v>
      </c>
      <c r="Y52" s="13" t="n">
        <f aca="false">G52+N52+R52+T52+S52-(IF(C52="N",0,V52))</f>
        <v>-4</v>
      </c>
      <c r="Z52" s="21" t="n">
        <f aca="false">MIN(Z51+Y52,X52)</f>
        <v>-2.25</v>
      </c>
      <c r="AA52" s="29" t="n">
        <f aca="false">Z51+Y52</f>
        <v>-2.25</v>
      </c>
      <c r="AB52" s="21" t="n">
        <f aca="false">AA52-Z52</f>
        <v>0</v>
      </c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BC52" s="21" t="n">
        <f aca="false">$H52</f>
        <v>0.75</v>
      </c>
      <c r="BD52" s="21" t="n">
        <f aca="false">$O52</f>
        <v>0</v>
      </c>
      <c r="BE52" s="21" t="n">
        <f aca="false">$Z52</f>
        <v>-2.25</v>
      </c>
      <c r="BF52" s="32" t="s">
        <v>55</v>
      </c>
      <c r="BG52" s="32" t="s">
        <v>55</v>
      </c>
      <c r="BH52" s="32" t="s">
        <v>55</v>
      </c>
      <c r="BI52" s="32" t="s">
        <v>55</v>
      </c>
      <c r="BJ52" s="32" t="s">
        <v>55</v>
      </c>
      <c r="BK52" s="32" t="s">
        <v>55</v>
      </c>
    </row>
    <row r="53" customFormat="false" ht="13.8" hidden="false" customHeight="false" outlineLevel="0" collapsed="false">
      <c r="B53" s="9" t="n">
        <v>2022</v>
      </c>
      <c r="C53" s="9" t="s">
        <v>22</v>
      </c>
      <c r="D53" s="10" t="n">
        <v>6</v>
      </c>
      <c r="E53" s="11" t="n">
        <v>1</v>
      </c>
      <c r="F53" s="28" t="n">
        <v>4</v>
      </c>
      <c r="G53" s="13" t="n">
        <f aca="false">D53-E53</f>
        <v>5</v>
      </c>
      <c r="H53" s="21" t="n">
        <f aca="false">MIN(H52+G53,F53)</f>
        <v>4</v>
      </c>
      <c r="I53" s="29" t="n">
        <f aca="false">H52+G53</f>
        <v>5.75</v>
      </c>
      <c r="J53" s="21" t="n">
        <f aca="false">I53-H53</f>
        <v>1.75</v>
      </c>
      <c r="K53" s="10" t="n">
        <v>0</v>
      </c>
      <c r="L53" s="11" t="n">
        <v>1</v>
      </c>
      <c r="M53" s="28" t="n">
        <v>0</v>
      </c>
      <c r="N53" s="13" t="n">
        <f aca="false">K53-L53</f>
        <v>-1</v>
      </c>
      <c r="O53" s="21" t="n">
        <f aca="false">MIN(O52+N53,M53)</f>
        <v>-1</v>
      </c>
      <c r="P53" s="29" t="n">
        <f aca="false">O52+N53</f>
        <v>-1</v>
      </c>
      <c r="Q53" s="21" t="n">
        <f aca="false">P53-O53</f>
        <v>0</v>
      </c>
      <c r="R53" s="10" t="n">
        <v>0</v>
      </c>
      <c r="S53" s="10" t="n">
        <v>0</v>
      </c>
      <c r="T53" s="10" t="n">
        <v>0</v>
      </c>
      <c r="U53" s="11" t="n">
        <v>4</v>
      </c>
      <c r="V53" s="15" t="n">
        <f aca="false">U53-L53-E53</f>
        <v>2</v>
      </c>
      <c r="W53" s="30" t="n">
        <f aca="false">X53-M53-F53</f>
        <v>0</v>
      </c>
      <c r="X53" s="31" t="n">
        <v>4</v>
      </c>
      <c r="Y53" s="13" t="n">
        <f aca="false">G53+N53+R53+T53+S53-(IF(C53="N",0,V53))</f>
        <v>2</v>
      </c>
      <c r="Z53" s="21" t="n">
        <f aca="false">MIN(Z52+Y53,X53)</f>
        <v>-0.25</v>
      </c>
      <c r="AA53" s="29" t="n">
        <f aca="false">Z52+Y53</f>
        <v>-0.25</v>
      </c>
      <c r="AB53" s="21" t="n">
        <f aca="false">AA53-Z53</f>
        <v>0</v>
      </c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BF53" s="21" t="n">
        <f aca="false">$H53</f>
        <v>4</v>
      </c>
      <c r="BG53" s="21" t="n">
        <f aca="false">$O53</f>
        <v>-1</v>
      </c>
      <c r="BH53" s="21" t="n">
        <f aca="false">$Z53</f>
        <v>-0.25</v>
      </c>
      <c r="BI53" s="32" t="s">
        <v>55</v>
      </c>
      <c r="BJ53" s="32" t="s">
        <v>55</v>
      </c>
      <c r="BK53" s="32" t="s">
        <v>55</v>
      </c>
    </row>
    <row r="54" customFormat="false" ht="13.8" hidden="false" customHeight="false" outlineLevel="0" collapsed="false">
      <c r="B54" s="9" t="n">
        <v>2023</v>
      </c>
      <c r="C54" s="9" t="s">
        <v>22</v>
      </c>
      <c r="D54" s="10" t="n">
        <v>1</v>
      </c>
      <c r="E54" s="11" t="n">
        <v>1</v>
      </c>
      <c r="F54" s="28" t="n">
        <v>4</v>
      </c>
      <c r="G54" s="13" t="n">
        <f aca="false">D54-E54</f>
        <v>0</v>
      </c>
      <c r="H54" s="21" t="n">
        <f aca="false">MIN(H53+G54,F54)</f>
        <v>4</v>
      </c>
      <c r="I54" s="29" t="n">
        <f aca="false">H53+G54</f>
        <v>4</v>
      </c>
      <c r="J54" s="21" t="n">
        <f aca="false">I54-H54</f>
        <v>0</v>
      </c>
      <c r="K54" s="10" t="n">
        <v>0</v>
      </c>
      <c r="L54" s="11" t="n">
        <v>1</v>
      </c>
      <c r="M54" s="28" t="n">
        <v>0</v>
      </c>
      <c r="N54" s="13" t="n">
        <f aca="false">K54-L54</f>
        <v>-1</v>
      </c>
      <c r="O54" s="21" t="n">
        <f aca="false">MIN(O53+N54,M54)</f>
        <v>-2</v>
      </c>
      <c r="P54" s="29" t="n">
        <f aca="false">O53+N54</f>
        <v>-2</v>
      </c>
      <c r="Q54" s="21" t="n">
        <f aca="false">P54-O54</f>
        <v>0</v>
      </c>
      <c r="R54" s="10" t="n">
        <v>0</v>
      </c>
      <c r="S54" s="10" t="n">
        <v>0</v>
      </c>
      <c r="T54" s="10" t="n">
        <v>0</v>
      </c>
      <c r="U54" s="11" t="n">
        <v>4</v>
      </c>
      <c r="V54" s="15" t="n">
        <f aca="false">U54-L54-E54</f>
        <v>2</v>
      </c>
      <c r="W54" s="30" t="n">
        <f aca="false">X54-M54-F54</f>
        <v>0</v>
      </c>
      <c r="X54" s="31" t="n">
        <v>4</v>
      </c>
      <c r="Y54" s="13" t="n">
        <f aca="false">G54+N54+R54+T54+S54-(IF(C54="N",0,V54))</f>
        <v>-3</v>
      </c>
      <c r="Z54" s="21" t="n">
        <f aca="false">MIN(Z53+Y54,X54)</f>
        <v>-3.25</v>
      </c>
      <c r="AA54" s="29" t="n">
        <f aca="false">Z53+Y54</f>
        <v>-3.25</v>
      </c>
      <c r="AB54" s="21" t="n">
        <f aca="false">AA54-Z54</f>
        <v>0</v>
      </c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BI54" s="21" t="n">
        <f aca="false">$H54</f>
        <v>4</v>
      </c>
      <c r="BJ54" s="21" t="n">
        <f aca="false">$O54</f>
        <v>-2</v>
      </c>
      <c r="BK54" s="21" t="n">
        <f aca="false">$Z54</f>
        <v>-3.25</v>
      </c>
    </row>
    <row r="57" customFormat="false" ht="13.8" hidden="false" customHeight="false" outlineLevel="0" collapsed="false">
      <c r="B57" s="2" t="s">
        <v>56</v>
      </c>
      <c r="C57" s="3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5"/>
      <c r="T57" s="5"/>
      <c r="U57" s="5"/>
      <c r="V57" s="5"/>
      <c r="W57" s="5"/>
      <c r="X57" s="5"/>
      <c r="Y57" s="5"/>
      <c r="Z57" s="5"/>
      <c r="AA57" s="5"/>
      <c r="AB57" s="5"/>
      <c r="AE57" s="26" t="n">
        <v>2013</v>
      </c>
      <c r="AF57" s="26"/>
      <c r="AG57" s="26"/>
      <c r="AH57" s="26" t="n">
        <v>2014</v>
      </c>
      <c r="AI57" s="26"/>
      <c r="AJ57" s="26"/>
      <c r="AK57" s="26" t="n">
        <v>2015</v>
      </c>
      <c r="AL57" s="26"/>
      <c r="AM57" s="26"/>
      <c r="AN57" s="26" t="n">
        <v>2016</v>
      </c>
      <c r="AO57" s="26"/>
      <c r="AP57" s="26"/>
      <c r="AQ57" s="26" t="n">
        <v>2017</v>
      </c>
      <c r="AR57" s="26"/>
      <c r="AS57" s="26"/>
      <c r="AT57" s="26" t="n">
        <v>2018</v>
      </c>
      <c r="AU57" s="26"/>
      <c r="AV57" s="26"/>
      <c r="AW57" s="26" t="n">
        <v>2019</v>
      </c>
      <c r="AX57" s="26"/>
      <c r="AY57" s="26"/>
      <c r="AZ57" s="26" t="n">
        <v>2020</v>
      </c>
      <c r="BA57" s="26"/>
      <c r="BB57" s="26"/>
      <c r="BC57" s="26" t="n">
        <v>2021</v>
      </c>
      <c r="BD57" s="26"/>
      <c r="BE57" s="26"/>
      <c r="BF57" s="26" t="n">
        <v>2022</v>
      </c>
      <c r="BG57" s="26"/>
      <c r="BH57" s="26"/>
      <c r="BI57" s="26" t="n">
        <v>2023</v>
      </c>
      <c r="BJ57" s="26"/>
      <c r="BK57" s="26"/>
    </row>
    <row r="58" customFormat="false" ht="52.25" hidden="false" customHeight="false" outlineLevel="0" collapsed="false">
      <c r="B58" s="16" t="s">
        <v>4</v>
      </c>
      <c r="C58" s="16" t="s">
        <v>5</v>
      </c>
      <c r="D58" s="16" t="s">
        <v>28</v>
      </c>
      <c r="E58" s="16" t="s">
        <v>29</v>
      </c>
      <c r="F58" s="16" t="s">
        <v>35</v>
      </c>
      <c r="G58" s="16" t="s">
        <v>31</v>
      </c>
      <c r="H58" s="16" t="s">
        <v>32</v>
      </c>
      <c r="I58" s="16" t="s">
        <v>33</v>
      </c>
      <c r="J58" s="16" t="s">
        <v>36</v>
      </c>
      <c r="K58" s="16" t="s">
        <v>37</v>
      </c>
      <c r="L58" s="16" t="s">
        <v>38</v>
      </c>
      <c r="M58" s="16" t="s">
        <v>39</v>
      </c>
      <c r="N58" s="16" t="s">
        <v>40</v>
      </c>
      <c r="O58" s="16" t="s">
        <v>41</v>
      </c>
      <c r="P58" s="16" t="s">
        <v>33</v>
      </c>
      <c r="Q58" s="16" t="s">
        <v>36</v>
      </c>
      <c r="R58" s="16" t="s">
        <v>42</v>
      </c>
      <c r="S58" s="16" t="s">
        <v>43</v>
      </c>
      <c r="T58" s="16" t="s">
        <v>44</v>
      </c>
      <c r="U58" s="16" t="s">
        <v>45</v>
      </c>
      <c r="V58" s="16" t="s">
        <v>18</v>
      </c>
      <c r="W58" s="16" t="s">
        <v>57</v>
      </c>
      <c r="X58" s="16" t="s">
        <v>47</v>
      </c>
      <c r="Y58" s="16" t="s">
        <v>48</v>
      </c>
      <c r="Z58" s="16" t="s">
        <v>49</v>
      </c>
      <c r="AA58" s="16" t="s">
        <v>33</v>
      </c>
      <c r="AB58" s="16" t="s">
        <v>36</v>
      </c>
      <c r="AE58" s="27" t="s">
        <v>50</v>
      </c>
      <c r="AF58" s="27" t="s">
        <v>51</v>
      </c>
      <c r="AG58" s="27" t="s">
        <v>52</v>
      </c>
      <c r="AH58" s="27" t="s">
        <v>50</v>
      </c>
      <c r="AI58" s="27" t="s">
        <v>51</v>
      </c>
      <c r="AJ58" s="27" t="s">
        <v>52</v>
      </c>
      <c r="AK58" s="27" t="s">
        <v>50</v>
      </c>
      <c r="AL58" s="27" t="s">
        <v>51</v>
      </c>
      <c r="AM58" s="27" t="s">
        <v>52</v>
      </c>
      <c r="AN58" s="27" t="s">
        <v>53</v>
      </c>
      <c r="AO58" s="27" t="s">
        <v>54</v>
      </c>
      <c r="AP58" s="27" t="s">
        <v>52</v>
      </c>
      <c r="AQ58" s="27" t="s">
        <v>53</v>
      </c>
      <c r="AR58" s="27" t="s">
        <v>54</v>
      </c>
      <c r="AS58" s="27" t="s">
        <v>52</v>
      </c>
      <c r="AT58" s="27" t="s">
        <v>53</v>
      </c>
      <c r="AU58" s="27" t="s">
        <v>54</v>
      </c>
      <c r="AV58" s="27" t="s">
        <v>52</v>
      </c>
      <c r="AW58" s="27" t="s">
        <v>53</v>
      </c>
      <c r="AX58" s="27" t="s">
        <v>54</v>
      </c>
      <c r="AY58" s="27" t="s">
        <v>52</v>
      </c>
      <c r="AZ58" s="27" t="s">
        <v>53</v>
      </c>
      <c r="BA58" s="27" t="s">
        <v>54</v>
      </c>
      <c r="BB58" s="27" t="s">
        <v>52</v>
      </c>
      <c r="BC58" s="27" t="s">
        <v>53</v>
      </c>
      <c r="BD58" s="27" t="s">
        <v>54</v>
      </c>
      <c r="BE58" s="27" t="s">
        <v>52</v>
      </c>
      <c r="BF58" s="27" t="s">
        <v>53</v>
      </c>
      <c r="BG58" s="27" t="s">
        <v>54</v>
      </c>
      <c r="BH58" s="27" t="s">
        <v>52</v>
      </c>
      <c r="BI58" s="27" t="s">
        <v>53</v>
      </c>
      <c r="BJ58" s="27" t="s">
        <v>54</v>
      </c>
      <c r="BK58" s="27" t="s">
        <v>52</v>
      </c>
    </row>
    <row r="59" customFormat="false" ht="13.8" hidden="false" customHeight="false" outlineLevel="0" collapsed="false">
      <c r="B59" s="9" t="n">
        <v>2016</v>
      </c>
      <c r="C59" s="9" t="s">
        <v>21</v>
      </c>
      <c r="D59" s="10" t="n">
        <v>0</v>
      </c>
      <c r="E59" s="11" t="n">
        <v>0</v>
      </c>
      <c r="F59" s="28" t="n">
        <v>0</v>
      </c>
      <c r="G59" s="13" t="n">
        <f aca="false">D59-E59</f>
        <v>0</v>
      </c>
      <c r="H59" s="21" t="n">
        <f aca="false">MIN(F59,G59)</f>
        <v>0</v>
      </c>
      <c r="I59" s="29" t="n">
        <f aca="false">H59</f>
        <v>0</v>
      </c>
      <c r="J59" s="21" t="n">
        <f aca="false">I59-H59</f>
        <v>0</v>
      </c>
      <c r="K59" s="10" t="n">
        <v>0</v>
      </c>
      <c r="L59" s="11" t="n">
        <v>0</v>
      </c>
      <c r="M59" s="28" t="n">
        <v>0</v>
      </c>
      <c r="N59" s="13" t="n">
        <f aca="false">K59-L59</f>
        <v>0</v>
      </c>
      <c r="O59" s="21" t="n">
        <f aca="false">MIN(M59,N59)</f>
        <v>0</v>
      </c>
      <c r="P59" s="29" t="n">
        <f aca="false">O59</f>
        <v>0</v>
      </c>
      <c r="Q59" s="21" t="n">
        <f aca="false">P59-O59</f>
        <v>0</v>
      </c>
      <c r="R59" s="10" t="n">
        <v>0</v>
      </c>
      <c r="S59" s="10" t="n">
        <v>0</v>
      </c>
      <c r="T59" s="10" t="n">
        <v>0</v>
      </c>
      <c r="U59" s="11" t="n">
        <v>0</v>
      </c>
      <c r="V59" s="15" t="n">
        <f aca="false">U59-L59-E59</f>
        <v>0</v>
      </c>
      <c r="W59" s="30" t="n">
        <f aca="false">X59-M59-F59</f>
        <v>4</v>
      </c>
      <c r="X59" s="31" t="n">
        <v>4</v>
      </c>
      <c r="Y59" s="13" t="n">
        <f aca="false">G59+N59+R59+T59+S59-(IF(C59="N",0,V59))</f>
        <v>0</v>
      </c>
      <c r="Z59" s="21" t="n">
        <f aca="false">MIN(X59,Y59)</f>
        <v>0</v>
      </c>
      <c r="AA59" s="29" t="n">
        <f aca="false">Z59</f>
        <v>0</v>
      </c>
      <c r="AB59" s="21" t="n">
        <f aca="false">AA59-Z59</f>
        <v>0</v>
      </c>
      <c r="AE59" s="32"/>
      <c r="AF59" s="32"/>
      <c r="AG59" s="32"/>
      <c r="AH59" s="32"/>
      <c r="AI59" s="32"/>
      <c r="AJ59" s="32"/>
      <c r="AK59" s="32"/>
      <c r="AL59" s="32"/>
      <c r="AM59" s="32"/>
      <c r="AN59" s="32" t="n">
        <f aca="false">$H59</f>
        <v>0</v>
      </c>
      <c r="AO59" s="32" t="n">
        <f aca="false">$O59</f>
        <v>0</v>
      </c>
      <c r="AP59" s="32" t="n">
        <f aca="false">$Z59</f>
        <v>0</v>
      </c>
      <c r="AQ59" s="32" t="s">
        <v>55</v>
      </c>
      <c r="AR59" s="32" t="s">
        <v>55</v>
      </c>
      <c r="AS59" s="32" t="s">
        <v>55</v>
      </c>
      <c r="AT59" s="32" t="s">
        <v>55</v>
      </c>
      <c r="AU59" s="32" t="s">
        <v>55</v>
      </c>
      <c r="AV59" s="32" t="s">
        <v>55</v>
      </c>
      <c r="AW59" s="32" t="s">
        <v>55</v>
      </c>
      <c r="AX59" s="32" t="s">
        <v>55</v>
      </c>
      <c r="AY59" s="32" t="s">
        <v>55</v>
      </c>
      <c r="AZ59" s="32" t="s">
        <v>55</v>
      </c>
      <c r="BA59" s="32" t="s">
        <v>55</v>
      </c>
      <c r="BB59" s="32" t="s">
        <v>55</v>
      </c>
      <c r="BC59" s="32" t="s">
        <v>55</v>
      </c>
      <c r="BD59" s="32" t="s">
        <v>55</v>
      </c>
      <c r="BE59" s="32" t="s">
        <v>55</v>
      </c>
      <c r="BF59" s="32" t="s">
        <v>55</v>
      </c>
      <c r="BG59" s="32" t="s">
        <v>55</v>
      </c>
      <c r="BH59" s="32" t="s">
        <v>55</v>
      </c>
      <c r="BI59" s="32" t="s">
        <v>55</v>
      </c>
      <c r="BJ59" s="32" t="s">
        <v>55</v>
      </c>
      <c r="BK59" s="32" t="s">
        <v>55</v>
      </c>
    </row>
    <row r="60" customFormat="false" ht="13.8" hidden="false" customHeight="false" outlineLevel="0" collapsed="false">
      <c r="B60" s="9" t="n">
        <v>2017</v>
      </c>
      <c r="C60" s="9" t="s">
        <v>22</v>
      </c>
      <c r="D60" s="10" t="n">
        <v>5</v>
      </c>
      <c r="E60" s="11" t="n">
        <v>4</v>
      </c>
      <c r="F60" s="28" t="n">
        <v>1</v>
      </c>
      <c r="G60" s="13" t="n">
        <f aca="false">D60-E60</f>
        <v>1</v>
      </c>
      <c r="H60" s="21" t="n">
        <f aca="false">MIN(H59+G60,F60)</f>
        <v>1</v>
      </c>
      <c r="I60" s="29" t="n">
        <f aca="false">H59+G60</f>
        <v>1</v>
      </c>
      <c r="J60" s="21" t="n">
        <f aca="false">I60-H60</f>
        <v>0</v>
      </c>
      <c r="K60" s="10" t="n">
        <v>0</v>
      </c>
      <c r="L60" s="11" t="n">
        <v>0</v>
      </c>
      <c r="M60" s="28" t="n">
        <v>0</v>
      </c>
      <c r="N60" s="13" t="n">
        <f aca="false">K60-L60</f>
        <v>0</v>
      </c>
      <c r="O60" s="21" t="n">
        <f aca="false">MIN(O59+N60,M60)</f>
        <v>0</v>
      </c>
      <c r="P60" s="29" t="n">
        <f aca="false">O59+N60</f>
        <v>0</v>
      </c>
      <c r="Q60" s="21" t="n">
        <f aca="false">P60-O60</f>
        <v>0</v>
      </c>
      <c r="R60" s="10" t="n">
        <v>0</v>
      </c>
      <c r="S60" s="10" t="n">
        <v>0</v>
      </c>
      <c r="T60" s="10" t="n">
        <v>0</v>
      </c>
      <c r="U60" s="11" t="n">
        <v>4</v>
      </c>
      <c r="V60" s="15" t="n">
        <f aca="false">U60-L60-E60</f>
        <v>0</v>
      </c>
      <c r="W60" s="30" t="n">
        <f aca="false">X60-M60-F60</f>
        <v>3</v>
      </c>
      <c r="X60" s="31" t="n">
        <v>4</v>
      </c>
      <c r="Y60" s="13" t="n">
        <f aca="false">G60+N60+R60+T60+S60-(IF(C60="N",0,V60))</f>
        <v>1</v>
      </c>
      <c r="Z60" s="21" t="n">
        <f aca="false">MIN(Z59+Y60,X60)</f>
        <v>1</v>
      </c>
      <c r="AA60" s="29" t="n">
        <f aca="false">Z59+Y60</f>
        <v>1</v>
      </c>
      <c r="AB60" s="21" t="n">
        <f aca="false">AA60-Z60</f>
        <v>0</v>
      </c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 t="n">
        <f aca="false">$H60</f>
        <v>1</v>
      </c>
      <c r="AR60" s="32" t="n">
        <f aca="false">$O60</f>
        <v>0</v>
      </c>
      <c r="AS60" s="32" t="n">
        <f aca="false">$Z60</f>
        <v>1</v>
      </c>
      <c r="AT60" s="32" t="s">
        <v>55</v>
      </c>
      <c r="AU60" s="32" t="s">
        <v>55</v>
      </c>
      <c r="AV60" s="32" t="s">
        <v>55</v>
      </c>
      <c r="AW60" s="32" t="s">
        <v>55</v>
      </c>
      <c r="AX60" s="32" t="s">
        <v>55</v>
      </c>
      <c r="AY60" s="32" t="s">
        <v>55</v>
      </c>
      <c r="AZ60" s="32" t="s">
        <v>55</v>
      </c>
      <c r="BA60" s="32" t="s">
        <v>55</v>
      </c>
      <c r="BB60" s="32" t="s">
        <v>55</v>
      </c>
      <c r="BC60" s="32" t="s">
        <v>55</v>
      </c>
      <c r="BD60" s="32" t="s">
        <v>55</v>
      </c>
      <c r="BE60" s="32" t="s">
        <v>55</v>
      </c>
      <c r="BF60" s="32" t="s">
        <v>55</v>
      </c>
      <c r="BG60" s="32" t="s">
        <v>55</v>
      </c>
      <c r="BH60" s="32" t="s">
        <v>55</v>
      </c>
      <c r="BI60" s="32" t="s">
        <v>55</v>
      </c>
      <c r="BJ60" s="32" t="s">
        <v>55</v>
      </c>
      <c r="BK60" s="32" t="s">
        <v>55</v>
      </c>
    </row>
    <row r="61" customFormat="false" ht="13.8" hidden="false" customHeight="false" outlineLevel="0" collapsed="false">
      <c r="B61" s="9" t="n">
        <v>2018</v>
      </c>
      <c r="C61" s="9" t="s">
        <v>22</v>
      </c>
      <c r="D61" s="10" t="n">
        <v>2</v>
      </c>
      <c r="E61" s="11" t="n">
        <v>4</v>
      </c>
      <c r="F61" s="28" t="n">
        <v>0</v>
      </c>
      <c r="G61" s="13" t="n">
        <f aca="false">D61-E61</f>
        <v>-2</v>
      </c>
      <c r="H61" s="21" t="n">
        <f aca="false">MIN(H60+G61,F61)</f>
        <v>-1</v>
      </c>
      <c r="I61" s="29" t="n">
        <f aca="false">H60+G61</f>
        <v>-1</v>
      </c>
      <c r="J61" s="21" t="n">
        <f aca="false">I61-H61</f>
        <v>0</v>
      </c>
      <c r="K61" s="10" t="n">
        <v>0</v>
      </c>
      <c r="L61" s="11" t="n">
        <v>0</v>
      </c>
      <c r="M61" s="28" t="n">
        <v>0</v>
      </c>
      <c r="N61" s="13" t="n">
        <f aca="false">K61-L61</f>
        <v>0</v>
      </c>
      <c r="O61" s="21" t="n">
        <f aca="false">MIN(O60+N61,M61)</f>
        <v>0</v>
      </c>
      <c r="P61" s="29" t="n">
        <f aca="false">O60+N61</f>
        <v>0</v>
      </c>
      <c r="Q61" s="21" t="n">
        <f aca="false">P61-O61</f>
        <v>0</v>
      </c>
      <c r="R61" s="10" t="n">
        <v>0</v>
      </c>
      <c r="S61" s="10" t="n">
        <v>0</v>
      </c>
      <c r="T61" s="10" t="n">
        <v>0</v>
      </c>
      <c r="U61" s="11" t="n">
        <v>4</v>
      </c>
      <c r="V61" s="15" t="n">
        <f aca="false">U61-L61-E61</f>
        <v>0</v>
      </c>
      <c r="W61" s="30" t="n">
        <f aca="false">X61-M61-F61</f>
        <v>4</v>
      </c>
      <c r="X61" s="31" t="n">
        <v>4</v>
      </c>
      <c r="Y61" s="13" t="n">
        <f aca="false">G61+N61+R61+T61+S61-(IF(C61="N",0,V61))</f>
        <v>-2</v>
      </c>
      <c r="Z61" s="21" t="n">
        <f aca="false">MIN(Z60+Y61,X61)</f>
        <v>-1</v>
      </c>
      <c r="AA61" s="29" t="n">
        <f aca="false">Z60+Y61</f>
        <v>-1</v>
      </c>
      <c r="AB61" s="21" t="n">
        <f aca="false">AA61-Z61</f>
        <v>0</v>
      </c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 t="n">
        <f aca="false">$H61</f>
        <v>-1</v>
      </c>
      <c r="AU61" s="32" t="n">
        <f aca="false">$O61</f>
        <v>0</v>
      </c>
      <c r="AV61" s="32" t="n">
        <f aca="false">$Z61</f>
        <v>-1</v>
      </c>
      <c r="AW61" s="32" t="s">
        <v>55</v>
      </c>
      <c r="AX61" s="32" t="s">
        <v>55</v>
      </c>
      <c r="AY61" s="32" t="s">
        <v>55</v>
      </c>
      <c r="AZ61" s="32" t="s">
        <v>55</v>
      </c>
      <c r="BA61" s="32" t="s">
        <v>55</v>
      </c>
      <c r="BB61" s="32" t="s">
        <v>55</v>
      </c>
      <c r="BC61" s="32" t="s">
        <v>55</v>
      </c>
      <c r="BD61" s="32" t="s">
        <v>55</v>
      </c>
      <c r="BE61" s="32" t="s">
        <v>55</v>
      </c>
      <c r="BF61" s="32" t="s">
        <v>55</v>
      </c>
      <c r="BG61" s="32" t="s">
        <v>55</v>
      </c>
      <c r="BH61" s="32" t="s">
        <v>55</v>
      </c>
      <c r="BI61" s="32" t="s">
        <v>55</v>
      </c>
      <c r="BJ61" s="32" t="s">
        <v>55</v>
      </c>
      <c r="BK61" s="32" t="s">
        <v>55</v>
      </c>
    </row>
    <row r="62" customFormat="false" ht="13.8" hidden="false" customHeight="false" outlineLevel="0" collapsed="false">
      <c r="B62" s="9" t="n">
        <v>2019</v>
      </c>
      <c r="C62" s="9" t="s">
        <v>22</v>
      </c>
      <c r="D62" s="10" t="n">
        <v>0</v>
      </c>
      <c r="E62" s="11" t="n">
        <v>1</v>
      </c>
      <c r="F62" s="28" t="n">
        <v>0</v>
      </c>
      <c r="G62" s="13" t="n">
        <f aca="false">D62-E62</f>
        <v>-1</v>
      </c>
      <c r="H62" s="21" t="n">
        <f aca="false">MIN(H61+G62,F62)</f>
        <v>-2</v>
      </c>
      <c r="I62" s="29" t="n">
        <f aca="false">H61+G62</f>
        <v>-2</v>
      </c>
      <c r="J62" s="21" t="n">
        <f aca="false">I62-H62</f>
        <v>0</v>
      </c>
      <c r="K62" s="10" t="n">
        <v>4</v>
      </c>
      <c r="L62" s="11" t="n">
        <v>0</v>
      </c>
      <c r="M62" s="28" t="n">
        <v>4</v>
      </c>
      <c r="N62" s="13" t="n">
        <f aca="false">K62-L62</f>
        <v>4</v>
      </c>
      <c r="O62" s="21" t="n">
        <f aca="false">MIN(O61+N62,M62)</f>
        <v>4</v>
      </c>
      <c r="P62" s="29" t="n">
        <f aca="false">O61+N62</f>
        <v>4</v>
      </c>
      <c r="Q62" s="21" t="n">
        <f aca="false">P62-O62</f>
        <v>0</v>
      </c>
      <c r="R62" s="10" t="n">
        <v>0</v>
      </c>
      <c r="S62" s="10" t="n">
        <v>0</v>
      </c>
      <c r="T62" s="10" t="n">
        <v>0</v>
      </c>
      <c r="U62" s="11" t="n">
        <v>4</v>
      </c>
      <c r="V62" s="15" t="n">
        <f aca="false">U62-L62-E62</f>
        <v>3</v>
      </c>
      <c r="W62" s="30" t="n">
        <f aca="false">X62-M62-F62</f>
        <v>0</v>
      </c>
      <c r="X62" s="31" t="n">
        <v>4</v>
      </c>
      <c r="Y62" s="13" t="n">
        <f aca="false">G62+N62+R62+T62+S62-(IF(C62="N",0,V62))</f>
        <v>0</v>
      </c>
      <c r="Z62" s="21" t="n">
        <f aca="false">MIN(Z61+Y62,X62)</f>
        <v>-1</v>
      </c>
      <c r="AA62" s="29" t="n">
        <f aca="false">Z61+Y62</f>
        <v>-1</v>
      </c>
      <c r="AB62" s="21" t="n">
        <f aca="false">AA62-Z62</f>
        <v>0</v>
      </c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W62" s="32" t="n">
        <f aca="false">$H62</f>
        <v>-2</v>
      </c>
      <c r="AX62" s="32" t="n">
        <f aca="false">$O62</f>
        <v>4</v>
      </c>
      <c r="AY62" s="32" t="n">
        <f aca="false">$Z62</f>
        <v>-1</v>
      </c>
      <c r="AZ62" s="32" t="s">
        <v>55</v>
      </c>
      <c r="BA62" s="32" t="s">
        <v>55</v>
      </c>
      <c r="BB62" s="32" t="s">
        <v>55</v>
      </c>
      <c r="BC62" s="32" t="s">
        <v>55</v>
      </c>
      <c r="BD62" s="32" t="s">
        <v>55</v>
      </c>
      <c r="BE62" s="32" t="s">
        <v>55</v>
      </c>
      <c r="BF62" s="32" t="s">
        <v>55</v>
      </c>
      <c r="BG62" s="32" t="s">
        <v>55</v>
      </c>
      <c r="BH62" s="32" t="s">
        <v>55</v>
      </c>
      <c r="BI62" s="32" t="s">
        <v>55</v>
      </c>
      <c r="BJ62" s="32" t="s">
        <v>55</v>
      </c>
      <c r="BK62" s="32" t="s">
        <v>55</v>
      </c>
    </row>
    <row r="63" customFormat="false" ht="13.8" hidden="false" customHeight="false" outlineLevel="0" collapsed="false">
      <c r="B63" s="9" t="n">
        <v>2020</v>
      </c>
      <c r="C63" s="9" t="s">
        <v>22</v>
      </c>
      <c r="D63" s="10" t="n">
        <v>2.75</v>
      </c>
      <c r="E63" s="11" t="n">
        <v>1</v>
      </c>
      <c r="F63" s="28" t="n">
        <v>1.75</v>
      </c>
      <c r="G63" s="13" t="n">
        <f aca="false">D63-E63</f>
        <v>1.75</v>
      </c>
      <c r="H63" s="21" t="n">
        <f aca="false">MIN(H62+G63,F63)</f>
        <v>-0.25</v>
      </c>
      <c r="I63" s="29" t="n">
        <f aca="false">H62+G63</f>
        <v>-0.25</v>
      </c>
      <c r="J63" s="21" t="n">
        <f aca="false">I63-H63</f>
        <v>0</v>
      </c>
      <c r="K63" s="10" t="n">
        <v>0</v>
      </c>
      <c r="L63" s="11" t="n">
        <v>1</v>
      </c>
      <c r="M63" s="28" t="n">
        <f aca="false">X63-F63</f>
        <v>2.25</v>
      </c>
      <c r="N63" s="13" t="n">
        <f aca="false">K63-L63</f>
        <v>-1</v>
      </c>
      <c r="O63" s="21" t="n">
        <f aca="false">MIN(O62+N63,M63)</f>
        <v>2.25</v>
      </c>
      <c r="P63" s="29" t="n">
        <f aca="false">O62+N63</f>
        <v>3</v>
      </c>
      <c r="Q63" s="21" t="n">
        <f aca="false">P63-O63</f>
        <v>0.75</v>
      </c>
      <c r="R63" s="10" t="n">
        <v>0</v>
      </c>
      <c r="S63" s="10" t="n">
        <v>0</v>
      </c>
      <c r="T63" s="10" t="n">
        <v>0</v>
      </c>
      <c r="U63" s="11" t="n">
        <v>2</v>
      </c>
      <c r="V63" s="15" t="n">
        <f aca="false">U63-L63-E63</f>
        <v>0</v>
      </c>
      <c r="W63" s="30" t="n">
        <f aca="false">X63-M63-F63</f>
        <v>0</v>
      </c>
      <c r="X63" s="31" t="n">
        <v>4</v>
      </c>
      <c r="Y63" s="13" t="n">
        <f aca="false">G63+N63+R63+T63+S63-(IF(C63="N",0,V63))</f>
        <v>0.75</v>
      </c>
      <c r="Z63" s="21" t="n">
        <f aca="false">MIN(Z62+Y63,X63)</f>
        <v>-0.25</v>
      </c>
      <c r="AA63" s="29" t="n">
        <f aca="false">Z62+Y63</f>
        <v>-0.25</v>
      </c>
      <c r="AB63" s="21" t="n">
        <f aca="false">AA63-Z63</f>
        <v>0</v>
      </c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Z63" s="32" t="n">
        <f aca="false">$H63</f>
        <v>-0.25</v>
      </c>
      <c r="BA63" s="32" t="n">
        <f aca="false">$O63</f>
        <v>2.25</v>
      </c>
      <c r="BB63" s="32" t="n">
        <f aca="false">$Z63</f>
        <v>-0.25</v>
      </c>
      <c r="BC63" s="32" t="s">
        <v>55</v>
      </c>
      <c r="BD63" s="32" t="s">
        <v>55</v>
      </c>
      <c r="BE63" s="32" t="s">
        <v>55</v>
      </c>
      <c r="BF63" s="32" t="s">
        <v>55</v>
      </c>
      <c r="BG63" s="32" t="s">
        <v>55</v>
      </c>
      <c r="BH63" s="32" t="s">
        <v>55</v>
      </c>
      <c r="BI63" s="32" t="s">
        <v>55</v>
      </c>
      <c r="BJ63" s="32" t="s">
        <v>55</v>
      </c>
      <c r="BK63" s="32" t="s">
        <v>55</v>
      </c>
    </row>
    <row r="64" customFormat="false" ht="13.8" hidden="false" customHeight="false" outlineLevel="0" collapsed="false">
      <c r="B64" s="9" t="n">
        <v>2021</v>
      </c>
      <c r="C64" s="9" t="s">
        <v>22</v>
      </c>
      <c r="D64" s="10" t="n">
        <v>0</v>
      </c>
      <c r="E64" s="11" t="n">
        <v>1</v>
      </c>
      <c r="F64" s="28" t="n">
        <v>0</v>
      </c>
      <c r="G64" s="13" t="n">
        <f aca="false">D64-E64</f>
        <v>-1</v>
      </c>
      <c r="H64" s="21" t="n">
        <f aca="false">MIN(H63+G64,F64)</f>
        <v>-1.25</v>
      </c>
      <c r="I64" s="29" t="n">
        <f aca="false">H63+G64</f>
        <v>-1.25</v>
      </c>
      <c r="J64" s="21" t="n">
        <f aca="false">I64-H64</f>
        <v>0</v>
      </c>
      <c r="K64" s="10" t="n">
        <v>1</v>
      </c>
      <c r="L64" s="11" t="n">
        <v>1</v>
      </c>
      <c r="M64" s="28" t="n">
        <v>2.25</v>
      </c>
      <c r="N64" s="13" t="n">
        <f aca="false">K64-L64</f>
        <v>0</v>
      </c>
      <c r="O64" s="21" t="n">
        <f aca="false">MIN(O63+N64,M64)</f>
        <v>2.25</v>
      </c>
      <c r="P64" s="29" t="n">
        <f aca="false">O63+N64</f>
        <v>2.25</v>
      </c>
      <c r="Q64" s="21" t="n">
        <f aca="false">P64-O64</f>
        <v>0</v>
      </c>
      <c r="R64" s="10" t="n">
        <v>0</v>
      </c>
      <c r="S64" s="10" t="n">
        <v>0</v>
      </c>
      <c r="T64" s="10" t="n">
        <v>0</v>
      </c>
      <c r="U64" s="11" t="n">
        <v>4</v>
      </c>
      <c r="V64" s="15" t="n">
        <f aca="false">U64-L64-E64</f>
        <v>2</v>
      </c>
      <c r="W64" s="30" t="n">
        <f aca="false">X64-M64-F64</f>
        <v>1.75</v>
      </c>
      <c r="X64" s="31" t="n">
        <v>4</v>
      </c>
      <c r="Y64" s="13" t="n">
        <f aca="false">G64+N64+R64+T64+S64-(IF(C64="N",0,V64))</f>
        <v>-3</v>
      </c>
      <c r="Z64" s="21" t="n">
        <f aca="false">MIN(Z63+Y64,X64)</f>
        <v>-3.25</v>
      </c>
      <c r="AA64" s="29" t="n">
        <f aca="false">Z63+Y64</f>
        <v>-3.25</v>
      </c>
      <c r="AB64" s="21" t="n">
        <f aca="false">AA64-Z64</f>
        <v>0</v>
      </c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BC64" s="32" t="n">
        <f aca="false">$H64</f>
        <v>-1.25</v>
      </c>
      <c r="BD64" s="32" t="n">
        <f aca="false">$O64</f>
        <v>2.25</v>
      </c>
      <c r="BE64" s="32" t="n">
        <f aca="false">$Z64</f>
        <v>-3.25</v>
      </c>
      <c r="BF64" s="32" t="s">
        <v>55</v>
      </c>
      <c r="BG64" s="32" t="s">
        <v>55</v>
      </c>
      <c r="BH64" s="32" t="s">
        <v>55</v>
      </c>
      <c r="BI64" s="32" t="s">
        <v>55</v>
      </c>
      <c r="BJ64" s="32" t="s">
        <v>55</v>
      </c>
      <c r="BK64" s="32" t="s">
        <v>55</v>
      </c>
    </row>
    <row r="65" customFormat="false" ht="13.8" hidden="false" customHeight="false" outlineLevel="0" collapsed="false">
      <c r="B65" s="9" t="n">
        <v>2022</v>
      </c>
      <c r="C65" s="9" t="s">
        <v>22</v>
      </c>
      <c r="D65" s="10" t="n">
        <v>1</v>
      </c>
      <c r="E65" s="11" t="n">
        <v>1</v>
      </c>
      <c r="F65" s="28" t="n">
        <v>0</v>
      </c>
      <c r="G65" s="13" t="n">
        <f aca="false">D65-E65</f>
        <v>0</v>
      </c>
      <c r="H65" s="21" t="n">
        <f aca="false">MIN(H64+G65,F65)</f>
        <v>-1.25</v>
      </c>
      <c r="I65" s="29" t="n">
        <f aca="false">H64+G65</f>
        <v>-1.25</v>
      </c>
      <c r="J65" s="21" t="n">
        <f aca="false">I65-H65</f>
        <v>0</v>
      </c>
      <c r="K65" s="10" t="n">
        <v>1</v>
      </c>
      <c r="L65" s="11" t="n">
        <v>1</v>
      </c>
      <c r="M65" s="28" t="n">
        <v>2.25</v>
      </c>
      <c r="N65" s="13" t="n">
        <f aca="false">K65-L65</f>
        <v>0</v>
      </c>
      <c r="O65" s="21" t="n">
        <f aca="false">MIN(O64+N65,M65)</f>
        <v>2.25</v>
      </c>
      <c r="P65" s="29" t="n">
        <f aca="false">O64+N65</f>
        <v>2.25</v>
      </c>
      <c r="Q65" s="21" t="n">
        <f aca="false">P65-O65</f>
        <v>0</v>
      </c>
      <c r="R65" s="10" t="n">
        <v>0</v>
      </c>
      <c r="S65" s="10" t="n">
        <v>0</v>
      </c>
      <c r="T65" s="10" t="n">
        <v>0</v>
      </c>
      <c r="U65" s="11" t="n">
        <v>4</v>
      </c>
      <c r="V65" s="15" t="n">
        <f aca="false">U65-L65-E65</f>
        <v>2</v>
      </c>
      <c r="W65" s="30" t="n">
        <f aca="false">X65-M65-F65</f>
        <v>1.75</v>
      </c>
      <c r="X65" s="31" t="n">
        <v>4</v>
      </c>
      <c r="Y65" s="13" t="n">
        <f aca="false">G65+N65+R65+T65+S65-(IF(C65="N",0,V65))</f>
        <v>-2</v>
      </c>
      <c r="Z65" s="21" t="n">
        <f aca="false">MIN(Z64+Y65,X65)</f>
        <v>-5.25</v>
      </c>
      <c r="AA65" s="29" t="n">
        <f aca="false">Z64+Y65</f>
        <v>-5.25</v>
      </c>
      <c r="AB65" s="21" t="n">
        <f aca="false">AA65-Z65</f>
        <v>0</v>
      </c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BF65" s="32" t="n">
        <f aca="false">$H65</f>
        <v>-1.25</v>
      </c>
      <c r="BG65" s="32" t="n">
        <f aca="false">$O65</f>
        <v>2.25</v>
      </c>
      <c r="BH65" s="32" t="n">
        <f aca="false">$Z65</f>
        <v>-5.25</v>
      </c>
      <c r="BI65" s="32" t="s">
        <v>55</v>
      </c>
      <c r="BJ65" s="32" t="s">
        <v>55</v>
      </c>
      <c r="BK65" s="32" t="s">
        <v>55</v>
      </c>
    </row>
    <row r="66" customFormat="false" ht="13.8" hidden="false" customHeight="false" outlineLevel="0" collapsed="false">
      <c r="B66" s="9" t="n">
        <v>2023</v>
      </c>
      <c r="C66" s="9" t="s">
        <v>22</v>
      </c>
      <c r="D66" s="10" t="n">
        <v>2</v>
      </c>
      <c r="E66" s="11" t="n">
        <v>1</v>
      </c>
      <c r="F66" s="28" t="n">
        <v>0</v>
      </c>
      <c r="G66" s="13" t="n">
        <f aca="false">D66-E66</f>
        <v>1</v>
      </c>
      <c r="H66" s="21" t="n">
        <f aca="false">MIN(H65+G66,F66)</f>
        <v>-0.25</v>
      </c>
      <c r="I66" s="29" t="n">
        <f aca="false">H65+G66</f>
        <v>-0.25</v>
      </c>
      <c r="J66" s="21" t="n">
        <f aca="false">I66-H66</f>
        <v>0</v>
      </c>
      <c r="K66" s="10" t="n">
        <v>1</v>
      </c>
      <c r="L66" s="11" t="n">
        <v>1</v>
      </c>
      <c r="M66" s="28" t="n">
        <v>2.25</v>
      </c>
      <c r="N66" s="13" t="n">
        <f aca="false">K66-L66</f>
        <v>0</v>
      </c>
      <c r="O66" s="21" t="n">
        <f aca="false">MIN(O65+N66,M66)</f>
        <v>2.25</v>
      </c>
      <c r="P66" s="29" t="n">
        <f aca="false">O65+N66</f>
        <v>2.25</v>
      </c>
      <c r="Q66" s="21" t="n">
        <f aca="false">P66-O66</f>
        <v>0</v>
      </c>
      <c r="R66" s="10" t="n">
        <v>0</v>
      </c>
      <c r="S66" s="10" t="n">
        <v>0</v>
      </c>
      <c r="T66" s="10" t="n">
        <v>0</v>
      </c>
      <c r="U66" s="11" t="n">
        <v>4</v>
      </c>
      <c r="V66" s="15" t="n">
        <f aca="false">U66-L66-E66</f>
        <v>2</v>
      </c>
      <c r="W66" s="30" t="n">
        <f aca="false">X66-M66-F66</f>
        <v>1.75</v>
      </c>
      <c r="X66" s="31" t="n">
        <v>4</v>
      </c>
      <c r="Y66" s="13" t="n">
        <f aca="false">G66+N66+R66+T66+S66-(IF(C66="N",0,V66))</f>
        <v>-1</v>
      </c>
      <c r="Z66" s="21" t="n">
        <f aca="false">MIN(Z65+Y66,X66)</f>
        <v>-6.25</v>
      </c>
      <c r="AA66" s="29" t="n">
        <f aca="false">Z65+Y66</f>
        <v>-6.25</v>
      </c>
      <c r="AB66" s="21" t="n">
        <f aca="false">AA66-Z66</f>
        <v>0</v>
      </c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BI66" s="32" t="n">
        <f aca="false">$H66</f>
        <v>-0.25</v>
      </c>
      <c r="BJ66" s="32" t="n">
        <f aca="false">$O66</f>
        <v>2.25</v>
      </c>
      <c r="BK66" s="32" t="n">
        <f aca="false">$Z66</f>
        <v>-6.25</v>
      </c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2">
    <mergeCell ref="AE42:AG42"/>
    <mergeCell ref="AH42:AJ42"/>
    <mergeCell ref="AK42:AM42"/>
    <mergeCell ref="AN42:AP42"/>
    <mergeCell ref="AQ42:AS42"/>
    <mergeCell ref="AT42:AV42"/>
    <mergeCell ref="AW42:AY42"/>
    <mergeCell ref="AZ42:BB42"/>
    <mergeCell ref="BC42:BE42"/>
    <mergeCell ref="BF42:BH42"/>
    <mergeCell ref="BI42:BK42"/>
    <mergeCell ref="AE57:AG57"/>
    <mergeCell ref="AH57:AJ57"/>
    <mergeCell ref="AK57:AM57"/>
    <mergeCell ref="AN57:AP57"/>
    <mergeCell ref="AQ57:AS57"/>
    <mergeCell ref="AT57:AV57"/>
    <mergeCell ref="AW57:AY57"/>
    <mergeCell ref="AZ57:BB57"/>
    <mergeCell ref="BC57:BE57"/>
    <mergeCell ref="BF57:BH57"/>
    <mergeCell ref="BI57:BK57"/>
  </mergeCells>
  <conditionalFormatting sqref="AE1:BK1048576">
    <cfRule type="expression" priority="2" aboveAverage="0" equalAverage="0" bottom="0" percent="0" rank="0" text="" dxfId="148">
      <formula>ISBLANK(AE1)</formula>
    </cfRule>
    <cfRule type="expression" priority="3" aboveAverage="0" equalAverage="0" bottom="0" percent="0" rank="0" text="" dxfId="149">
      <formula>AE1="-"</formula>
    </cfRule>
    <cfRule type="expression" priority="4" aboveAverage="0" equalAverage="0" bottom="0" percent="0" rank="0" text="" dxfId="150">
      <formula>AE1&gt;=2000</formula>
    </cfRule>
    <cfRule type="expression" priority="5" aboveAverage="0" equalAverage="0" bottom="0" percent="0" rank="0" text="" dxfId="149">
      <formula>AE1&gt;=0</formula>
    </cfRule>
    <cfRule type="expression" priority="6" aboveAverage="0" equalAverage="0" bottom="0" percent="0" rank="0" text="" dxfId="151">
      <formula>AE1&lt;0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Roman,Standaard"&amp;12&amp;Kffffff&amp;A</oddHeader>
    <oddFooter>&amp;C&amp;"Times New Roman,Standaard"&amp;12&amp;KffffffPagina 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lessThan" id="{00B03954-BF99-49C3-9F1F-4371CDD0AAD2}">
            <xm:f>0</xm:f>
            <x14:dxf>
              <font>
                <color rgb="FF9C0006"/>
              </font>
            </x14:dxf>
          </x14:cfRule>
          <x14:cfRule type="cellIs" priority="8" operator="lessThan" id="{CBA088BF-0074-4536-8ED6-A1AEADFC2925}">
            <xm:f>0</xm:f>
            <x14:dxf>
              <font>
                <color rgb="FF9C0006"/>
              </font>
            </x14:dxf>
          </x14:cfRule>
          <x14:cfRule type="cellIs" priority="9" operator="lessThan" id="{875925E7-AA8D-4797-8193-1E787337BF18}">
            <xm:f>0</xm:f>
            <x14:dxf>
              <font>
                <color rgb="FF9C0006"/>
              </font>
            </x14:dxf>
          </x14:cfRule>
          <xm:sqref>R14:R24</xm:sqref>
        </x14:conditionalFormatting>
        <x14:conditionalFormatting xmlns:xm="http://schemas.microsoft.com/office/excel/2006/main">
          <x14:cfRule type="cellIs" priority="10" operator="lessThan" id="{7393B0F6-713C-4B37-ABA7-C062C1345461}">
            <xm:f>0</xm:f>
            <x14:dxf>
              <font>
                <color rgb="FF9C0006"/>
              </font>
            </x14:dxf>
          </x14:cfRule>
          <xm:sqref>R17</xm:sqref>
        </x14:conditionalFormatting>
        <x14:conditionalFormatting xmlns:xm="http://schemas.microsoft.com/office/excel/2006/main">
          <x14:cfRule type="cellIs" priority="11" operator="lessThan" id="{F11EF063-E183-45D0-A01B-B110769C5E2A}">
            <xm:f>0</xm:f>
            <x14:dxf>
              <font>
                <color rgb="FF9C0006"/>
              </font>
            </x14:dxf>
          </x14:cfRule>
          <x14:cfRule type="cellIs" priority="12" operator="lessThan" id="{50A3ED90-D0E6-4874-BE28-A3611BBE5A3E}">
            <xm:f>0</xm:f>
            <x14:dxf>
              <font>
                <color rgb="FF9C0006"/>
              </font>
            </x14:dxf>
          </x14:cfRule>
          <xm:sqref>P17 Q43</xm:sqref>
        </x14:conditionalFormatting>
        <x14:conditionalFormatting xmlns:xm="http://schemas.microsoft.com/office/excel/2006/main">
          <x14:cfRule type="cellIs" priority="13" operator="lessThan" id="{3D36D2D2-6C46-485B-9648-5E5CB114EA52}">
            <xm:f>0</xm:f>
            <x14:dxf>
              <font>
                <color rgb="FF9C0006"/>
              </font>
            </x14:dxf>
          </x14:cfRule>
          <xm:sqref>B14:R15 B14:J24 L16:Q17 L16:O24 Q16:Q24 G30:G40 B30:G30 B31:F40 P43</xm:sqref>
        </x14:conditionalFormatting>
        <x14:conditionalFormatting xmlns:xm="http://schemas.microsoft.com/office/excel/2006/main">
          <x14:cfRule type="cellIs" priority="14" operator="lessThan" id="{63A29043-E49F-47D2-806E-B8B1F9F6AC8E}">
            <xm:f>0</xm:f>
            <x14:dxf>
              <font>
                <color rgb="FF9C0006"/>
              </font>
            </x14:dxf>
          </x14:cfRule>
          <xm:sqref>C18 C34</xm:sqref>
        </x14:conditionalFormatting>
        <x14:conditionalFormatting xmlns:xm="http://schemas.microsoft.com/office/excel/2006/main">
          <x14:cfRule type="cellIs" priority="15" operator="lessThan" id="{666CD860-FAB6-49D5-ABC9-F2BD7C1E9097}">
            <xm:f>0</xm:f>
            <x14:dxf>
              <font>
                <color rgb="FF9C0006"/>
              </font>
            </x14:dxf>
          </x14:cfRule>
          <xm:sqref>G17</xm:sqref>
        </x14:conditionalFormatting>
        <x14:conditionalFormatting xmlns:xm="http://schemas.microsoft.com/office/excel/2006/main">
          <x14:cfRule type="cellIs" priority="16" operator="lessThan" id="{463E9442-7882-4416-9C73-BCA5A29AB769}">
            <xm:f>0</xm:f>
            <x14:dxf>
              <font>
                <color rgb="FF9C0006"/>
              </font>
            </x14:dxf>
          </x14:cfRule>
          <xm:sqref>B15:R15 B14:J24 L16:Q17 L16:O24 Q16:Q24 B30:G40 P43</xm:sqref>
        </x14:conditionalFormatting>
        <x14:conditionalFormatting xmlns:xm="http://schemas.microsoft.com/office/excel/2006/main">
          <x14:cfRule type="cellIs" priority="17" operator="lessThan" id="{596A4BFC-1DE5-4B15-83B6-624635E882B8}">
            <xm:f>0</xm:f>
            <x14:dxf>
              <font>
                <color rgb="FF9C0006"/>
              </font>
            </x14:dxf>
          </x14:cfRule>
          <x14:cfRule type="cellIs" priority="18" operator="lessThan" id="{2060B82B-7E49-4EA7-8C3E-E6E1DD7B8A5B}">
            <xm:f>0</xm:f>
            <x14:dxf>
              <font>
                <color rgb="FF9C0006"/>
              </font>
            </x14:dxf>
          </x14:cfRule>
          <xm:sqref>Q15:Q16</xm:sqref>
        </x14:conditionalFormatting>
        <x14:conditionalFormatting xmlns:xm="http://schemas.microsoft.com/office/excel/2006/main">
          <x14:cfRule type="cellIs" priority="19" operator="lessThan" id="{E09CBCA5-6849-44D0-9927-D561C78EA9AF}">
            <xm:f>0</xm:f>
            <x14:dxf>
              <font>
                <color rgb="FF9C0006"/>
              </font>
            </x14:dxf>
          </x14:cfRule>
          <x14:cfRule type="cellIs" priority="20" operator="lessThan" id="{BD802040-84EA-4528-9281-D8257AB7B777}">
            <xm:f>0</xm:f>
            <x14:dxf>
              <font>
                <color rgb="FF9C0006"/>
              </font>
            </x14:dxf>
          </x14:cfRule>
          <xm:sqref>F18</xm:sqref>
        </x14:conditionalFormatting>
        <x14:conditionalFormatting xmlns:xm="http://schemas.microsoft.com/office/excel/2006/main">
          <x14:cfRule type="cellIs" priority="21" operator="lessThan" id="{1D86D3D3-F538-43A2-BA18-A463E3FBE0A6}">
            <xm:f>0</xm:f>
            <x14:dxf>
              <font>
                <color rgb="FF9C0006"/>
              </font>
            </x14:dxf>
          </x14:cfRule>
          <x14:cfRule type="cellIs" priority="22" operator="lessThan" id="{127C1C1D-C5E7-4E3C-B75C-79DAD338934E}">
            <xm:f>0</xm:f>
            <x14:dxf>
              <font>
                <color rgb="FF9C0006"/>
              </font>
            </x14:dxf>
          </x14:cfRule>
          <xm:sqref>J17</xm:sqref>
        </x14:conditionalFormatting>
        <x14:conditionalFormatting xmlns:xm="http://schemas.microsoft.com/office/excel/2006/main">
          <x14:cfRule type="cellIs" priority="23" operator="lessThan" id="{B9C25AF0-D6CC-4A59-96FB-80BAB48CD82D}">
            <xm:f>0</xm:f>
            <x14:dxf>
              <font>
                <color rgb="FF9C0006"/>
              </font>
            </x14:dxf>
          </x14:cfRule>
          <x14:cfRule type="cellIs" priority="24" operator="lessThan" id="{37486E9C-626A-482D-9624-90C4D518C49A}">
            <xm:f>0</xm:f>
            <x14:dxf>
              <font>
                <color rgb="FF9C0006"/>
              </font>
            </x14:dxf>
          </x14:cfRule>
          <x14:cfRule type="cellIs" priority="25" operator="lessThan" id="{6714BDA3-FCA9-4B4B-A8F3-59A6772D3A68}">
            <xm:f>0</xm:f>
            <x14:dxf>
              <font>
                <color rgb="FF9C0006"/>
              </font>
            </x14:dxf>
          </x14:cfRule>
          <x14:cfRule type="cellIs" priority="26" operator="lessThan" id="{3D909E2E-A73E-4E69-80E4-C9C5C46CA884}">
            <xm:f>0</xm:f>
            <x14:dxf>
              <font>
                <color rgb="FF9C0006"/>
              </font>
            </x14:dxf>
          </x14:cfRule>
          <x14:cfRule type="cellIs" priority="27" operator="lessThan" id="{32449356-E894-46A2-9F6A-DAE271A1BDA1}">
            <xm:f>0</xm:f>
            <x14:dxf>
              <font>
                <color rgb="FF9C0006"/>
              </font>
            </x14:dxf>
          </x14:cfRule>
          <x14:cfRule type="cellIs" priority="28" operator="lessThan" id="{40D21120-4DFF-4461-BEA7-E7D8436583B9}">
            <xm:f>0</xm:f>
            <x14:dxf>
              <font>
                <color rgb="FF9C0006"/>
              </font>
            </x14:dxf>
          </x14:cfRule>
          <xm:sqref>Q17</xm:sqref>
        </x14:conditionalFormatting>
        <x14:conditionalFormatting xmlns:xm="http://schemas.microsoft.com/office/excel/2006/main">
          <x14:cfRule type="cellIs" priority="29" operator="lessThan" id="{AA21B214-ED7E-4710-9D23-3067AE636A30}">
            <xm:f>0</xm:f>
            <x14:dxf>
              <font>
                <color rgb="FF9C0006"/>
              </font>
            </x14:dxf>
          </x14:cfRule>
          <xm:sqref>G14:G24 G30:G40</xm:sqref>
        </x14:conditionalFormatting>
        <x14:conditionalFormatting xmlns:xm="http://schemas.microsoft.com/office/excel/2006/main">
          <x14:cfRule type="cellIs" priority="30" operator="lessThan" id="{B8641554-44DE-47AD-9982-4FE0D0EFE34E}">
            <xm:f>0</xm:f>
            <x14:dxf>
              <font>
                <color rgb="FF9C0006"/>
              </font>
            </x14:dxf>
          </x14:cfRule>
          <x14:cfRule type="cellIs" priority="31" operator="lessThan" id="{E8145F35-C8BA-4357-B6D8-F463526DF1CF}">
            <xm:f>0</xm:f>
            <x14:dxf>
              <font>
                <color rgb="FF9C0006"/>
              </font>
            </x14:dxf>
          </x14:cfRule>
          <x14:cfRule type="cellIs" priority="32" operator="lessThan" id="{6C4AFE64-BABA-4267-93F0-D06834B74D33}">
            <xm:f>0</xm:f>
            <x14:dxf>
              <font>
                <color rgb="FF9C0006"/>
              </font>
            </x14:dxf>
          </x14:cfRule>
          <xm:sqref>K14:K24</xm:sqref>
        </x14:conditionalFormatting>
        <x14:conditionalFormatting xmlns:xm="http://schemas.microsoft.com/office/excel/2006/main">
          <x14:cfRule type="cellIs" priority="33" operator="lessThan" id="{92D82216-5534-454E-9459-C2676E9CBB4E}">
            <xm:f>0</xm:f>
            <x14:dxf>
              <font>
                <color rgb="FF9C0006"/>
              </font>
            </x14:dxf>
          </x14:cfRule>
          <xm:sqref>K17</xm:sqref>
        </x14:conditionalFormatting>
        <x14:conditionalFormatting xmlns:xm="http://schemas.microsoft.com/office/excel/2006/main">
          <x14:cfRule type="cellIs" priority="34" operator="lessThan" id="{2210C8B3-7BA3-4EA5-85B5-86F3B8C05897}">
            <xm:f>0</xm:f>
            <x14:dxf>
              <font>
                <color rgb="FF9C0006"/>
              </font>
            </x14:dxf>
          </x14:cfRule>
          <x14:cfRule type="cellIs" priority="35" operator="lessThan" id="{D533E013-238C-4B4B-BC3A-BCBDC2378A82}">
            <xm:f>0</xm:f>
            <x14:dxf>
              <font>
                <color rgb="FF9C0006"/>
              </font>
            </x14:dxf>
          </x14:cfRule>
          <x14:cfRule type="cellIs" priority="36" operator="lessThan" id="{C067CD9C-2BD2-4FF7-A7F9-1EB6EA72EE6D}">
            <xm:f>0</xm:f>
            <x14:dxf>
              <font>
                <color rgb="FF9C0006"/>
              </font>
            </x14:dxf>
          </x14:cfRule>
          <x14:cfRule type="cellIs" priority="37" operator="lessThan" id="{80404440-F100-4985-A310-1730BB2F3F30}">
            <xm:f>0</xm:f>
            <x14:dxf>
              <font>
                <color rgb="FF9C0006"/>
              </font>
            </x14:dxf>
          </x14:cfRule>
          <xm:sqref>X44</xm:sqref>
        </x14:conditionalFormatting>
        <x14:conditionalFormatting xmlns:xm="http://schemas.microsoft.com/office/excel/2006/main">
          <x14:cfRule type="cellIs" priority="38" operator="lessThan" id="{8CF084C8-405A-45A0-8398-8CB6A064FCAA}">
            <xm:f>0</xm:f>
            <x14:dxf>
              <font>
                <color rgb="FF9C0006"/>
              </font>
            </x14:dxf>
          </x14:cfRule>
          <x14:cfRule type="cellIs" priority="39" operator="lessThan" id="{A2873793-94C3-4532-B884-5134B16CB82A}">
            <xm:f>0</xm:f>
            <x14:dxf>
              <font>
                <color rgb="FF9C0006"/>
              </font>
            </x14:dxf>
          </x14:cfRule>
          <x14:cfRule type="cellIs" priority="40" operator="lessThan" id="{8AF4B07C-2D16-4357-8F3A-87658861D027}">
            <xm:f>0</xm:f>
            <x14:dxf>
              <font>
                <color rgb="FF9C0006"/>
              </font>
            </x14:dxf>
          </x14:cfRule>
          <xm:sqref>Y44:Y54 Y59:Y66</xm:sqref>
        </x14:conditionalFormatting>
        <x14:conditionalFormatting xmlns:xm="http://schemas.microsoft.com/office/excel/2006/main">
          <x14:cfRule type="cellIs" priority="41" operator="lessThan" id="{80123B72-6231-4373-B7E6-A378DDB0165D}">
            <xm:f>0</xm:f>
            <x14:dxf>
              <font>
                <color rgb="FF9C0006"/>
              </font>
            </x14:dxf>
          </x14:cfRule>
          <xm:sqref>Y45</xm:sqref>
        </x14:conditionalFormatting>
        <x14:conditionalFormatting xmlns:xm="http://schemas.microsoft.com/office/excel/2006/main">
          <x14:cfRule type="cellIs" priority="42" operator="lessThan" id="{DC24C052-7530-4273-9BA5-5751245260F9}">
            <xm:f>0</xm:f>
            <x14:dxf>
              <font>
                <color rgb="FF9C0006"/>
              </font>
            </x14:dxf>
          </x14:cfRule>
          <x14:cfRule type="cellIs" priority="43" operator="lessThan" id="{847AB480-D83B-4453-AF39-C000AFCE92D5}">
            <xm:f>0</xm:f>
            <x14:dxf>
              <font>
                <color rgb="FF9C0006"/>
              </font>
            </x14:dxf>
          </x14:cfRule>
          <xm:sqref>V44:W44 W45:W54 W59:W66</xm:sqref>
        </x14:conditionalFormatting>
        <x14:conditionalFormatting xmlns:xm="http://schemas.microsoft.com/office/excel/2006/main">
          <x14:cfRule type="cellIs" priority="44" operator="lessThan" id="{227E738F-DDF0-4415-9AA0-88AC63EA8EBC}">
            <xm:f>0</xm:f>
            <x14:dxf>
              <font>
                <color rgb="FF9C0006"/>
              </font>
            </x14:dxf>
          </x14:cfRule>
          <xm:sqref>C43 C58</xm:sqref>
        </x14:conditionalFormatting>
        <x14:conditionalFormatting xmlns:xm="http://schemas.microsoft.com/office/excel/2006/main">
          <x14:cfRule type="cellIs" priority="45" operator="lessThan" id="{A06FE058-12D7-461A-BFBB-ACCB699B162A}">
            <xm:f>0</xm:f>
            <x14:dxf>
              <font>
                <color rgb="FF9C0006"/>
              </font>
            </x14:dxf>
          </x14:cfRule>
          <x14:cfRule type="cellIs" priority="46" operator="lessThan" id="{D0349FBA-3E8B-4F2F-AD88-EE1919201EC5}">
            <xm:f>0</xm:f>
            <x14:dxf>
              <font>
                <color rgb="FF9C0006"/>
              </font>
            </x14:dxf>
          </x14:cfRule>
          <xm:sqref>B45:E54 K45:L54 R45:U54 B59:E66 K59:L66 R59:U66</xm:sqref>
        </x14:conditionalFormatting>
        <x14:conditionalFormatting xmlns:xm="http://schemas.microsoft.com/office/excel/2006/main">
          <x14:cfRule type="cellIs" priority="47" operator="lessThan" id="{FD37DA8D-399D-4C4B-9F7A-A87E67A3A598}">
            <xm:f>0</xm:f>
            <x14:dxf>
              <font>
                <color rgb="FF9C0006"/>
              </font>
            </x14:dxf>
          </x14:cfRule>
          <xm:sqref>C47 C59</xm:sqref>
        </x14:conditionalFormatting>
        <x14:conditionalFormatting xmlns:xm="http://schemas.microsoft.com/office/excel/2006/main">
          <x14:cfRule type="cellIs" priority="48" operator="lessThan" id="{E274C134-6E82-4ED0-A599-5D69125B82F1}">
            <xm:f>0</xm:f>
            <x14:dxf>
              <font>
                <color rgb="FF9C0006"/>
              </font>
            </x14:dxf>
          </x14:cfRule>
          <x14:cfRule type="cellIs" priority="49" operator="lessThan" id="{F284FCFF-E73A-4018-94C3-ABF1BD9AAFB0}">
            <xm:f>0</xm:f>
            <x14:dxf>
              <font>
                <color rgb="FF9C0006"/>
              </font>
            </x14:dxf>
          </x14:cfRule>
          <xm:sqref>B44:F44 K44:M44 R44:U44</xm:sqref>
        </x14:conditionalFormatting>
        <x14:conditionalFormatting xmlns:xm="http://schemas.microsoft.com/office/excel/2006/main">
          <x14:cfRule type="cellIs" priority="50" operator="lessThan" id="{8BD03BE7-584B-41E8-8C75-841D556826D3}">
            <xm:f>0</xm:f>
            <x14:dxf>
              <font>
                <color rgb="FF9C0006"/>
              </font>
            </x14:dxf>
          </x14:cfRule>
          <xm:sqref>B42:AB42 B43 Y43:AB43 D43:U43 B57:AB57 B58 Y58:AB58 D58:U58</xm:sqref>
        </x14:conditionalFormatting>
        <x14:conditionalFormatting xmlns:xm="http://schemas.microsoft.com/office/excel/2006/main">
          <x14:cfRule type="cellIs" priority="51" operator="lessThan" id="{5AE61E36-1978-40B9-A987-D4B05CD94774}">
            <xm:f>0</xm:f>
            <x14:dxf>
              <font>
                <color rgb="FF9C0006"/>
              </font>
            </x14:dxf>
          </x14:cfRule>
          <x14:cfRule type="cellIs" priority="52" operator="lessThan" id="{29D0922A-CCF5-4460-A5D3-93184290A9C8}">
            <xm:f>0</xm:f>
            <x14:dxf>
              <font>
                <color rgb="FF9C0006"/>
              </font>
            </x14:dxf>
          </x14:cfRule>
          <xm:sqref>X43 X58</xm:sqref>
        </x14:conditionalFormatting>
        <x14:conditionalFormatting xmlns:xm="http://schemas.microsoft.com/office/excel/2006/main">
          <x14:cfRule type="cellIs" priority="53" operator="lessThan" id="{9643F194-C07B-43FC-BF58-A3C01CBA312A}">
            <xm:f>0</xm:f>
            <x14:dxf>
              <font>
                <color rgb="FF9C0006"/>
              </font>
            </x14:dxf>
          </x14:cfRule>
          <x14:cfRule type="cellIs" priority="54" operator="lessThan" id="{FE4DABED-2AB2-4C7B-BA44-1BFEE141A06C}">
            <xm:f>0</xm:f>
            <x14:dxf>
              <font>
                <color rgb="FF9C0006"/>
              </font>
            </x14:dxf>
          </x14:cfRule>
          <xm:sqref>M45</xm:sqref>
        </x14:conditionalFormatting>
        <x14:conditionalFormatting xmlns:xm="http://schemas.microsoft.com/office/excel/2006/main">
          <x14:cfRule type="cellIs" priority="55" operator="lessThan" id="{B6407BA6-82B0-43F4-80D3-114812E0B2AD}">
            <xm:f>0</xm:f>
            <x14:dxf>
              <font>
                <color rgb="FF9C0006"/>
              </font>
            </x14:dxf>
          </x14:cfRule>
          <x14:cfRule type="cellIs" priority="56" operator="lessThan" id="{6ACB5F24-6098-4942-9326-F18A6599AC17}">
            <xm:f>0</xm:f>
            <x14:dxf>
              <font>
                <color rgb="FF9C0006"/>
              </font>
            </x14:dxf>
          </x14:cfRule>
          <x14:cfRule type="cellIs" priority="57" operator="lessThan" id="{26E51030-5CCA-43E1-961E-9FAF30C6B34B}">
            <xm:f>0</xm:f>
            <x14:dxf>
              <font>
                <color rgb="FF9C0006"/>
              </font>
            </x14:dxf>
          </x14:cfRule>
          <xm:sqref>G44:G54 N44:N54 G59:G66 N59:N66</xm:sqref>
        </x14:conditionalFormatting>
        <x14:conditionalFormatting xmlns:xm="http://schemas.microsoft.com/office/excel/2006/main">
          <x14:cfRule type="cellIs" priority="58" operator="lessThan" id="{2CB0365F-4DB0-4EA7-9ADC-CEE686AE9060}">
            <xm:f>0</xm:f>
            <x14:dxf>
              <font>
                <color rgb="FF9C0006"/>
              </font>
            </x14:dxf>
          </x14:cfRule>
          <x14:cfRule type="cellIs" priority="59" operator="lessThan" id="{8C67F597-6ED3-4892-AB97-9D309F9DA732}">
            <xm:f>0</xm:f>
            <x14:dxf>
              <font>
                <color rgb="FF9C0006"/>
              </font>
            </x14:dxf>
          </x14:cfRule>
          <xm:sqref>F45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C4:O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sheetData>
    <row r="4" customFormat="false" ht="14.25" hidden="false" customHeight="false" outlineLevel="0" collapsed="false">
      <c r="D4" s="32" t="s">
        <v>7</v>
      </c>
      <c r="E4" s="32" t="s">
        <v>6</v>
      </c>
      <c r="F4" s="32" t="s">
        <v>9</v>
      </c>
      <c r="G4" s="32" t="s">
        <v>11</v>
      </c>
      <c r="H4" s="32" t="s">
        <v>10</v>
      </c>
      <c r="I4" s="32" t="s">
        <v>13</v>
      </c>
      <c r="J4" s="32" t="s">
        <v>17</v>
      </c>
      <c r="K4" s="32" t="s">
        <v>14</v>
      </c>
      <c r="L4" s="32" t="s">
        <v>20</v>
      </c>
      <c r="M4" s="32" t="s">
        <v>58</v>
      </c>
      <c r="N4" s="32" t="s">
        <v>59</v>
      </c>
      <c r="O4" s="32" t="s">
        <v>60</v>
      </c>
    </row>
    <row r="5" customFormat="false" ht="14.25" hidden="false" customHeight="false" outlineLevel="0" collapsed="false">
      <c r="C5" s="1" t="n">
        <v>2013</v>
      </c>
      <c r="D5" s="1" t="n">
        <v>4</v>
      </c>
      <c r="E5" s="1" t="n">
        <v>2</v>
      </c>
      <c r="F5" s="1" t="n">
        <f aca="false">E5-D5</f>
        <v>-2</v>
      </c>
      <c r="G5" s="1" t="n">
        <v>0</v>
      </c>
      <c r="H5" s="1" t="n">
        <v>0</v>
      </c>
      <c r="I5" s="1" t="n">
        <f aca="false">H5-G5</f>
        <v>0</v>
      </c>
      <c r="J5" s="1" t="n">
        <v>4</v>
      </c>
      <c r="K5" s="1" t="n">
        <v>0</v>
      </c>
      <c r="L5" s="1" t="n">
        <f aca="false">E5+G5+K5-J5</f>
        <v>-2</v>
      </c>
      <c r="M5" s="1" t="n">
        <f aca="false">F5</f>
        <v>-2</v>
      </c>
      <c r="N5" s="1" t="n">
        <f aca="false">I5</f>
        <v>0</v>
      </c>
      <c r="O5" s="1" t="n">
        <f aca="false">L5</f>
        <v>-2</v>
      </c>
    </row>
    <row r="6" customFormat="false" ht="14.25" hidden="false" customHeight="false" outlineLevel="0" collapsed="false">
      <c r="C6" s="1" t="n">
        <f aca="false">C5+1</f>
        <v>2014</v>
      </c>
      <c r="D6" s="1" t="n">
        <v>4</v>
      </c>
      <c r="E6" s="1" t="n">
        <v>3</v>
      </c>
      <c r="F6" s="1" t="n">
        <f aca="false">E6-D6</f>
        <v>-1</v>
      </c>
      <c r="G6" s="1" t="n">
        <v>0</v>
      </c>
      <c r="H6" s="1" t="n">
        <v>0</v>
      </c>
      <c r="I6" s="1" t="n">
        <f aca="false">H6-G6</f>
        <v>0</v>
      </c>
      <c r="J6" s="1" t="n">
        <v>4</v>
      </c>
      <c r="K6" s="1" t="n">
        <v>0</v>
      </c>
      <c r="L6" s="1" t="n">
        <f aca="false">E6+G6+K6-J6</f>
        <v>-1</v>
      </c>
      <c r="M6" s="1" t="n">
        <f aca="false">M5+F6</f>
        <v>-3</v>
      </c>
      <c r="N6" s="1" t="n">
        <f aca="false">N5+I6</f>
        <v>0</v>
      </c>
      <c r="O6" s="1" t="n">
        <f aca="false">O5+L6</f>
        <v>-3</v>
      </c>
    </row>
    <row r="7" customFormat="false" ht="14.25" hidden="false" customHeight="false" outlineLevel="0" collapsed="false">
      <c r="C7" s="1" t="n">
        <f aca="false">C6+1</f>
        <v>2015</v>
      </c>
      <c r="D7" s="1" t="n">
        <v>4</v>
      </c>
      <c r="E7" s="1" t="n">
        <v>3</v>
      </c>
      <c r="F7" s="1" t="n">
        <f aca="false">E7-D7</f>
        <v>-1</v>
      </c>
      <c r="G7" s="1" t="n">
        <v>0</v>
      </c>
      <c r="H7" s="1" t="n">
        <v>0</v>
      </c>
      <c r="I7" s="1" t="n">
        <f aca="false">H7-G7</f>
        <v>0</v>
      </c>
      <c r="J7" s="1" t="n">
        <v>4</v>
      </c>
      <c r="K7" s="1" t="n">
        <v>0</v>
      </c>
      <c r="L7" s="1" t="n">
        <f aca="false">E7+G7+K7-J7</f>
        <v>-1</v>
      </c>
      <c r="M7" s="1" t="n">
        <f aca="false">M6+F7</f>
        <v>-4</v>
      </c>
      <c r="N7" s="1" t="n">
        <f aca="false">N6+I7</f>
        <v>0</v>
      </c>
      <c r="O7" s="1" t="n">
        <f aca="false">O6+L7</f>
        <v>-4</v>
      </c>
    </row>
    <row r="8" customFormat="false" ht="14.25" hidden="false" customHeight="false" outlineLevel="0" collapsed="false">
      <c r="C8" s="1" t="n">
        <f aca="false">C7+1</f>
        <v>2016</v>
      </c>
      <c r="D8" s="1" t="n">
        <v>4</v>
      </c>
      <c r="E8" s="1" t="n">
        <v>7</v>
      </c>
      <c r="F8" s="1" t="n">
        <f aca="false">E8-D8</f>
        <v>3</v>
      </c>
      <c r="G8" s="1" t="n">
        <v>0</v>
      </c>
      <c r="H8" s="1" t="n">
        <v>0</v>
      </c>
      <c r="I8" s="1" t="n">
        <f aca="false">H8-G8</f>
        <v>0</v>
      </c>
      <c r="J8" s="1" t="n">
        <v>4</v>
      </c>
      <c r="K8" s="1" t="n">
        <v>0</v>
      </c>
      <c r="L8" s="1" t="n">
        <f aca="false">E8+G8+K8-J8</f>
        <v>3</v>
      </c>
      <c r="M8" s="1" t="n">
        <f aca="false">M7+F8</f>
        <v>-1</v>
      </c>
      <c r="N8" s="1" t="n">
        <f aca="false">N7+I8</f>
        <v>0</v>
      </c>
      <c r="O8" s="1" t="n">
        <f aca="false">O7+L8</f>
        <v>-1</v>
      </c>
    </row>
    <row r="9" customFormat="false" ht="14.25" hidden="false" customHeight="false" outlineLevel="0" collapsed="false">
      <c r="C9" s="1" t="n">
        <f aca="false">C8+1</f>
        <v>2017</v>
      </c>
      <c r="D9" s="1" t="n">
        <v>4</v>
      </c>
      <c r="E9" s="1" t="n">
        <v>10</v>
      </c>
      <c r="F9" s="1" t="n">
        <f aca="false">E9-D9</f>
        <v>6</v>
      </c>
      <c r="G9" s="1" t="n">
        <v>0</v>
      </c>
      <c r="H9" s="1" t="n">
        <v>0</v>
      </c>
      <c r="I9" s="1" t="n">
        <f aca="false">H9-G9</f>
        <v>0</v>
      </c>
      <c r="J9" s="1" t="n">
        <v>4</v>
      </c>
      <c r="K9" s="1" t="n">
        <v>0</v>
      </c>
      <c r="L9" s="1" t="n">
        <f aca="false">E9+G9+K9-J9</f>
        <v>6</v>
      </c>
      <c r="M9" s="1" t="n">
        <f aca="false">M8+F9</f>
        <v>5</v>
      </c>
      <c r="N9" s="1" t="n">
        <f aca="false">N8+I9</f>
        <v>0</v>
      </c>
      <c r="O9" s="1" t="n">
        <f aca="false">O8+L9</f>
        <v>5</v>
      </c>
    </row>
    <row r="10" customFormat="false" ht="14.25" hidden="false" customHeight="false" outlineLevel="0" collapsed="false">
      <c r="C10" s="1" t="n">
        <f aca="false">C9+1</f>
        <v>2018</v>
      </c>
      <c r="D10" s="1" t="n">
        <v>4</v>
      </c>
      <c r="E10" s="1" t="n">
        <v>3</v>
      </c>
      <c r="F10" s="1" t="n">
        <f aca="false">E10-D10</f>
        <v>-1</v>
      </c>
      <c r="G10" s="1" t="n">
        <v>0</v>
      </c>
      <c r="H10" s="1" t="n">
        <v>0</v>
      </c>
      <c r="I10" s="1" t="n">
        <f aca="false">H10-G10</f>
        <v>0</v>
      </c>
      <c r="J10" s="1" t="n">
        <v>4</v>
      </c>
      <c r="K10" s="1" t="n">
        <v>0</v>
      </c>
      <c r="L10" s="1" t="n">
        <f aca="false">E10+G10+K10-J10</f>
        <v>-1</v>
      </c>
      <c r="M10" s="1" t="n">
        <f aca="false">M9+F10</f>
        <v>4</v>
      </c>
      <c r="N10" s="1" t="n">
        <f aca="false">N9+I10</f>
        <v>0</v>
      </c>
      <c r="O10" s="1" t="n">
        <f aca="false">O9+L10</f>
        <v>4</v>
      </c>
    </row>
    <row r="11" customFormat="false" ht="14.25" hidden="false" customHeight="false" outlineLevel="0" collapsed="false">
      <c r="C11" s="1" t="n">
        <f aca="false">C10+1</f>
        <v>2019</v>
      </c>
      <c r="D11" s="1" t="n">
        <v>1</v>
      </c>
      <c r="E11" s="1" t="n">
        <v>1</v>
      </c>
      <c r="F11" s="1" t="n">
        <f aca="false">E11-D11</f>
        <v>0</v>
      </c>
      <c r="G11" s="1" t="n">
        <v>1</v>
      </c>
      <c r="H11" s="1" t="n">
        <v>0</v>
      </c>
      <c r="I11" s="1" t="n">
        <f aca="false">H11-G11</f>
        <v>-1</v>
      </c>
      <c r="J11" s="1" t="n">
        <v>4</v>
      </c>
      <c r="K11" s="1" t="n">
        <v>2</v>
      </c>
      <c r="L11" s="1" t="n">
        <f aca="false">E11+G11+K11-J11</f>
        <v>0</v>
      </c>
      <c r="M11" s="1" t="n">
        <f aca="false">M10+F11</f>
        <v>4</v>
      </c>
      <c r="N11" s="1" t="n">
        <f aca="false">N10+I11</f>
        <v>-1</v>
      </c>
      <c r="O11" s="1" t="n">
        <f aca="false">O10+L11</f>
        <v>4</v>
      </c>
    </row>
    <row r="12" customFormat="false" ht="14.25" hidden="false" customHeight="false" outlineLevel="0" collapsed="false">
      <c r="C12" s="1" t="n">
        <f aca="false">C11+1</f>
        <v>2020</v>
      </c>
      <c r="D12" s="1" t="n">
        <v>1</v>
      </c>
      <c r="E12" s="1" t="n">
        <v>0</v>
      </c>
      <c r="F12" s="1" t="n">
        <f aca="false">E12-D12</f>
        <v>-1</v>
      </c>
      <c r="G12" s="1" t="n">
        <v>1</v>
      </c>
      <c r="H12" s="1" t="n">
        <v>0</v>
      </c>
      <c r="I12" s="1" t="n">
        <f aca="false">H12-G12</f>
        <v>-1</v>
      </c>
      <c r="J12" s="1" t="n">
        <v>2</v>
      </c>
      <c r="K12" s="1" t="n">
        <v>1</v>
      </c>
      <c r="L12" s="1" t="n">
        <f aca="false">E12+G12+K12-J12</f>
        <v>0</v>
      </c>
      <c r="M12" s="1" t="n">
        <f aca="false">M11+F12</f>
        <v>3</v>
      </c>
      <c r="N12" s="1" t="n">
        <f aca="false">N11+I12</f>
        <v>-2</v>
      </c>
      <c r="O12" s="1" t="n">
        <f aca="false">O11+L12</f>
        <v>4</v>
      </c>
    </row>
    <row r="13" customFormat="false" ht="14.25" hidden="false" customHeight="false" outlineLevel="0" collapsed="false">
      <c r="C13" s="1" t="n">
        <f aca="false">C12+1</f>
        <v>2021</v>
      </c>
      <c r="D13" s="1" t="n">
        <v>1</v>
      </c>
      <c r="E13" s="1" t="n">
        <v>2</v>
      </c>
      <c r="F13" s="1" t="n">
        <f aca="false">E13-D13</f>
        <v>1</v>
      </c>
      <c r="G13" s="1" t="n">
        <v>1</v>
      </c>
      <c r="H13" s="1" t="n">
        <v>0</v>
      </c>
      <c r="I13" s="1" t="n">
        <f aca="false">H13-G13</f>
        <v>-1</v>
      </c>
      <c r="J13" s="1" t="n">
        <v>4</v>
      </c>
      <c r="K13" s="1" t="n">
        <v>0</v>
      </c>
      <c r="L13" s="1" t="n">
        <f aca="false">E13+G13+K13-J13</f>
        <v>-1</v>
      </c>
      <c r="M13" s="1" t="n">
        <f aca="false">M12+F13</f>
        <v>4</v>
      </c>
      <c r="N13" s="1" t="n">
        <f aca="false">N12+I13</f>
        <v>-3</v>
      </c>
      <c r="O13" s="1" t="n">
        <f aca="false">O12+L13</f>
        <v>3</v>
      </c>
    </row>
    <row r="14" customFormat="false" ht="14.25" hidden="false" customHeight="false" outlineLevel="0" collapsed="false">
      <c r="C14" s="1" t="n">
        <f aca="false">C13+1</f>
        <v>2022</v>
      </c>
      <c r="D14" s="1" t="n">
        <v>1</v>
      </c>
      <c r="E14" s="1" t="n">
        <v>3</v>
      </c>
      <c r="F14" s="1" t="n">
        <f aca="false">E14-D14</f>
        <v>2</v>
      </c>
      <c r="G14" s="1" t="n">
        <v>1</v>
      </c>
      <c r="H14" s="1" t="n">
        <v>6</v>
      </c>
      <c r="I14" s="1" t="n">
        <f aca="false">H14-G14</f>
        <v>5</v>
      </c>
      <c r="J14" s="1" t="n">
        <v>4</v>
      </c>
      <c r="K14" s="1" t="n">
        <v>1</v>
      </c>
      <c r="L14" s="1" t="n">
        <f aca="false">E14+G14+K14-J14</f>
        <v>1</v>
      </c>
      <c r="M14" s="1" t="n">
        <f aca="false">M13+F14</f>
        <v>6</v>
      </c>
      <c r="N14" s="1" t="n">
        <f aca="false">N13+I14</f>
        <v>2</v>
      </c>
      <c r="O14" s="1" t="n">
        <f aca="false">O13+L14</f>
        <v>4</v>
      </c>
    </row>
    <row r="15" customFormat="false" ht="14.25" hidden="false" customHeight="false" outlineLevel="0" collapsed="false">
      <c r="C15" s="1" t="n">
        <f aca="false">C14+1</f>
        <v>2023</v>
      </c>
      <c r="D15" s="1" t="n">
        <v>1</v>
      </c>
      <c r="E15" s="1" t="n">
        <v>3</v>
      </c>
      <c r="F15" s="1" t="n">
        <f aca="false">E15-D15</f>
        <v>2</v>
      </c>
      <c r="G15" s="1" t="n">
        <v>1</v>
      </c>
      <c r="H15" s="1" t="n">
        <v>0</v>
      </c>
      <c r="I15" s="1" t="n">
        <f aca="false">H15-G15</f>
        <v>-1</v>
      </c>
      <c r="J15" s="1" t="n">
        <v>4</v>
      </c>
      <c r="K15" s="1" t="n">
        <v>1</v>
      </c>
      <c r="L15" s="1" t="n">
        <f aca="false">E15+G15+K15-J15</f>
        <v>1</v>
      </c>
      <c r="M15" s="1" t="n">
        <f aca="false">M14+F15</f>
        <v>8</v>
      </c>
      <c r="N15" s="1" t="n">
        <f aca="false">N14+I15</f>
        <v>1</v>
      </c>
      <c r="O15" s="1" t="n">
        <f aca="false">O14+L15</f>
        <v>5</v>
      </c>
    </row>
    <row r="18" customFormat="false" ht="14.25" hidden="false" customHeight="false" outlineLevel="0" collapsed="false">
      <c r="D18" s="32" t="s">
        <v>7</v>
      </c>
      <c r="E18" s="32" t="s">
        <v>6</v>
      </c>
      <c r="F18" s="32" t="s">
        <v>9</v>
      </c>
      <c r="G18" s="32" t="s">
        <v>11</v>
      </c>
      <c r="H18" s="32" t="s">
        <v>10</v>
      </c>
      <c r="I18" s="32" t="s">
        <v>13</v>
      </c>
      <c r="J18" s="32" t="s">
        <v>17</v>
      </c>
      <c r="K18" s="32" t="s">
        <v>14</v>
      </c>
      <c r="L18" s="32" t="s">
        <v>20</v>
      </c>
      <c r="M18" s="32" t="s">
        <v>58</v>
      </c>
      <c r="N18" s="32" t="s">
        <v>59</v>
      </c>
      <c r="O18" s="32" t="s">
        <v>60</v>
      </c>
    </row>
    <row r="19" customFormat="false" ht="14.25" hidden="false" customHeight="false" outlineLevel="0" collapsed="false">
      <c r="C19" s="1" t="n">
        <v>2013</v>
      </c>
      <c r="D19" s="1" t="n">
        <v>4</v>
      </c>
      <c r="E19" s="1" t="n">
        <v>4</v>
      </c>
      <c r="F19" s="1" t="n">
        <f aca="false">E19-D19</f>
        <v>0</v>
      </c>
      <c r="G19" s="1" t="n">
        <v>0</v>
      </c>
      <c r="H19" s="1" t="n">
        <v>0</v>
      </c>
      <c r="I19" s="1" t="n">
        <f aca="false">H19-G19</f>
        <v>0</v>
      </c>
      <c r="J19" s="1" t="n">
        <v>4</v>
      </c>
      <c r="K19" s="1" t="n">
        <v>0</v>
      </c>
      <c r="L19" s="1" t="n">
        <f aca="false">E19+G19+K19-J19</f>
        <v>0</v>
      </c>
      <c r="M19" s="1" t="n">
        <f aca="false">F19</f>
        <v>0</v>
      </c>
      <c r="N19" s="1" t="n">
        <f aca="false">I19</f>
        <v>0</v>
      </c>
      <c r="O19" s="1" t="n">
        <f aca="false">L19</f>
        <v>0</v>
      </c>
    </row>
    <row r="20" customFormat="false" ht="14.25" hidden="false" customHeight="false" outlineLevel="0" collapsed="false">
      <c r="C20" s="1" t="n">
        <f aca="false">C19+1</f>
        <v>2014</v>
      </c>
      <c r="D20" s="1" t="n">
        <v>4</v>
      </c>
      <c r="E20" s="1" t="n">
        <v>4</v>
      </c>
      <c r="F20" s="1" t="n">
        <f aca="false">E20-D20</f>
        <v>0</v>
      </c>
      <c r="G20" s="1" t="n">
        <v>0</v>
      </c>
      <c r="H20" s="1" t="n">
        <v>0</v>
      </c>
      <c r="I20" s="1" t="n">
        <f aca="false">H20-G20</f>
        <v>0</v>
      </c>
      <c r="J20" s="1" t="n">
        <v>4</v>
      </c>
      <c r="K20" s="1" t="n">
        <v>0</v>
      </c>
      <c r="L20" s="1" t="n">
        <f aca="false">E20+G20+K20-J20</f>
        <v>0</v>
      </c>
      <c r="M20" s="1" t="n">
        <f aca="false">M19+F20</f>
        <v>0</v>
      </c>
      <c r="N20" s="1" t="n">
        <f aca="false">N19+I20</f>
        <v>0</v>
      </c>
      <c r="O20" s="1" t="n">
        <f aca="false">O19+L20</f>
        <v>0</v>
      </c>
    </row>
    <row r="21" customFormat="false" ht="14.25" hidden="false" customHeight="false" outlineLevel="0" collapsed="false">
      <c r="C21" s="1" t="n">
        <f aca="false">C20+1</f>
        <v>2015</v>
      </c>
      <c r="D21" s="1" t="n">
        <v>4</v>
      </c>
      <c r="E21" s="1" t="n">
        <v>4</v>
      </c>
      <c r="F21" s="1" t="n">
        <f aca="false">E21-D21</f>
        <v>0</v>
      </c>
      <c r="G21" s="1" t="n">
        <v>0</v>
      </c>
      <c r="H21" s="1" t="n">
        <v>0</v>
      </c>
      <c r="I21" s="1" t="n">
        <f aca="false">H21-G21</f>
        <v>0</v>
      </c>
      <c r="J21" s="1" t="n">
        <v>4</v>
      </c>
      <c r="K21" s="1" t="n">
        <v>0</v>
      </c>
      <c r="L21" s="1" t="n">
        <f aca="false">E21+G21+K21-J21</f>
        <v>0</v>
      </c>
      <c r="M21" s="1" t="n">
        <f aca="false">M20+F21</f>
        <v>0</v>
      </c>
      <c r="N21" s="1" t="n">
        <f aca="false">N20+I21</f>
        <v>0</v>
      </c>
      <c r="O21" s="1" t="n">
        <f aca="false">O20+L21</f>
        <v>0</v>
      </c>
    </row>
    <row r="22" customFormat="false" ht="14.25" hidden="false" customHeight="false" outlineLevel="0" collapsed="false">
      <c r="C22" s="1" t="n">
        <f aca="false">C21+1</f>
        <v>2016</v>
      </c>
      <c r="D22" s="1" t="n">
        <v>4</v>
      </c>
      <c r="E22" s="1" t="n">
        <v>4</v>
      </c>
      <c r="F22" s="1" t="n">
        <f aca="false">E22-D22</f>
        <v>0</v>
      </c>
      <c r="G22" s="1" t="n">
        <v>0</v>
      </c>
      <c r="H22" s="1" t="n">
        <v>0</v>
      </c>
      <c r="I22" s="1" t="n">
        <f aca="false">H22-G22</f>
        <v>0</v>
      </c>
      <c r="J22" s="1" t="n">
        <v>4</v>
      </c>
      <c r="K22" s="1" t="n">
        <v>0</v>
      </c>
      <c r="L22" s="1" t="n">
        <f aca="false">E22+G22+K22-J22</f>
        <v>0</v>
      </c>
      <c r="M22" s="1" t="n">
        <f aca="false">M21+F22</f>
        <v>0</v>
      </c>
      <c r="N22" s="1" t="n">
        <f aca="false">N21+I22</f>
        <v>0</v>
      </c>
      <c r="O22" s="1" t="n">
        <f aca="false">O21+L22</f>
        <v>0</v>
      </c>
    </row>
    <row r="23" customFormat="false" ht="14.25" hidden="false" customHeight="false" outlineLevel="0" collapsed="false">
      <c r="C23" s="1" t="n">
        <f aca="false">C22+1</f>
        <v>2017</v>
      </c>
      <c r="D23" s="1" t="n">
        <v>4</v>
      </c>
      <c r="E23" s="1" t="n">
        <v>4</v>
      </c>
      <c r="F23" s="1" t="n">
        <f aca="false">E23-D23</f>
        <v>0</v>
      </c>
      <c r="G23" s="1" t="n">
        <v>0</v>
      </c>
      <c r="H23" s="1" t="n">
        <v>0</v>
      </c>
      <c r="I23" s="1" t="n">
        <f aca="false">H23-G23</f>
        <v>0</v>
      </c>
      <c r="J23" s="1" t="n">
        <v>4</v>
      </c>
      <c r="K23" s="1" t="n">
        <v>0</v>
      </c>
      <c r="L23" s="1" t="n">
        <f aca="false">E23+G23+K23-J23</f>
        <v>0</v>
      </c>
      <c r="M23" s="1" t="n">
        <f aca="false">M22+F23</f>
        <v>0</v>
      </c>
      <c r="N23" s="1" t="n">
        <f aca="false">N22+I23</f>
        <v>0</v>
      </c>
      <c r="O23" s="1" t="n">
        <f aca="false">O22+L23</f>
        <v>0</v>
      </c>
    </row>
    <row r="24" customFormat="false" ht="14.25" hidden="false" customHeight="false" outlineLevel="0" collapsed="false">
      <c r="C24" s="1" t="n">
        <f aca="false">C23+1</f>
        <v>2018</v>
      </c>
      <c r="D24" s="1" t="n">
        <v>4</v>
      </c>
      <c r="E24" s="1" t="n">
        <v>4</v>
      </c>
      <c r="F24" s="1" t="n">
        <f aca="false">E24-D24</f>
        <v>0</v>
      </c>
      <c r="G24" s="1" t="n">
        <v>0</v>
      </c>
      <c r="H24" s="1" t="n">
        <v>0</v>
      </c>
      <c r="I24" s="1" t="n">
        <f aca="false">H24-G24</f>
        <v>0</v>
      </c>
      <c r="J24" s="1" t="n">
        <v>4</v>
      </c>
      <c r="K24" s="1" t="n">
        <v>0</v>
      </c>
      <c r="L24" s="1" t="n">
        <f aca="false">E24+G24+K24-J24</f>
        <v>0</v>
      </c>
      <c r="M24" s="1" t="n">
        <f aca="false">M23+F24</f>
        <v>0</v>
      </c>
      <c r="N24" s="1" t="n">
        <f aca="false">N23+I24</f>
        <v>0</v>
      </c>
      <c r="O24" s="1" t="n">
        <f aca="false">O23+L24</f>
        <v>0</v>
      </c>
    </row>
    <row r="25" customFormat="false" ht="14.25" hidden="false" customHeight="false" outlineLevel="0" collapsed="false">
      <c r="C25" s="1" t="n">
        <f aca="false">C24+1</f>
        <v>2019</v>
      </c>
      <c r="D25" s="1" t="n">
        <v>1</v>
      </c>
      <c r="E25" s="1" t="n">
        <v>2</v>
      </c>
      <c r="F25" s="1" t="n">
        <f aca="false">E25-D25</f>
        <v>1</v>
      </c>
      <c r="G25" s="1" t="n">
        <v>1</v>
      </c>
      <c r="H25" s="1" t="n">
        <v>0</v>
      </c>
      <c r="I25" s="1" t="n">
        <f aca="false">H25-G25</f>
        <v>-1</v>
      </c>
      <c r="J25" s="1" t="n">
        <v>4</v>
      </c>
      <c r="K25" s="1" t="n">
        <v>0</v>
      </c>
      <c r="L25" s="1" t="n">
        <f aca="false">E25+G25+K25-J25</f>
        <v>-1</v>
      </c>
      <c r="M25" s="1" t="n">
        <f aca="false">M24+F25</f>
        <v>1</v>
      </c>
      <c r="N25" s="1" t="n">
        <f aca="false">N24+I25</f>
        <v>-1</v>
      </c>
      <c r="O25" s="1" t="n">
        <f aca="false">O24+L25</f>
        <v>-1</v>
      </c>
    </row>
    <row r="26" customFormat="false" ht="14.25" hidden="false" customHeight="false" outlineLevel="0" collapsed="false">
      <c r="C26" s="1" t="n">
        <f aca="false">C25+1</f>
        <v>2020</v>
      </c>
      <c r="D26" s="1" t="n">
        <v>1</v>
      </c>
      <c r="E26" s="1" t="n">
        <v>0</v>
      </c>
      <c r="F26" s="1" t="n">
        <f aca="false">E26-D26</f>
        <v>-1</v>
      </c>
      <c r="G26" s="1" t="n">
        <v>1</v>
      </c>
      <c r="H26" s="1" t="n">
        <v>0</v>
      </c>
      <c r="I26" s="1" t="n">
        <f aca="false">H26-G26</f>
        <v>-1</v>
      </c>
      <c r="J26" s="1" t="n">
        <v>2</v>
      </c>
      <c r="K26" s="1" t="n">
        <v>1</v>
      </c>
      <c r="L26" s="1" t="n">
        <f aca="false">E26+G26+K26-J26</f>
        <v>0</v>
      </c>
      <c r="M26" s="1" t="n">
        <f aca="false">M25+F26</f>
        <v>0</v>
      </c>
      <c r="N26" s="1" t="n">
        <f aca="false">N25+I26</f>
        <v>-2</v>
      </c>
      <c r="O26" s="1" t="n">
        <f aca="false">O25+L26</f>
        <v>-1</v>
      </c>
    </row>
    <row r="27" customFormat="false" ht="14.25" hidden="false" customHeight="false" outlineLevel="0" collapsed="false">
      <c r="C27" s="1" t="n">
        <f aca="false">C26+1</f>
        <v>2021</v>
      </c>
      <c r="D27" s="1" t="n">
        <v>1</v>
      </c>
      <c r="E27" s="1" t="n">
        <v>0</v>
      </c>
      <c r="F27" s="1" t="n">
        <f aca="false">E27-D27</f>
        <v>-1</v>
      </c>
      <c r="G27" s="1" t="n">
        <v>1</v>
      </c>
      <c r="H27" s="1" t="n">
        <v>0</v>
      </c>
      <c r="I27" s="1" t="n">
        <f aca="false">H27-G27</f>
        <v>-1</v>
      </c>
      <c r="J27" s="1" t="n">
        <v>4</v>
      </c>
      <c r="K27" s="1" t="n">
        <v>3</v>
      </c>
      <c r="L27" s="1" t="n">
        <f aca="false">E27+G27+K27-J27</f>
        <v>0</v>
      </c>
      <c r="M27" s="1" t="n">
        <f aca="false">M26+F27</f>
        <v>-1</v>
      </c>
      <c r="N27" s="1" t="n">
        <f aca="false">N26+I27</f>
        <v>-3</v>
      </c>
      <c r="O27" s="1" t="n">
        <f aca="false">O26+L27</f>
        <v>-1</v>
      </c>
    </row>
    <row r="28" customFormat="false" ht="14.25" hidden="false" customHeight="false" outlineLevel="0" collapsed="false">
      <c r="C28" s="1" t="n">
        <f aca="false">C27+1</f>
        <v>2022</v>
      </c>
      <c r="D28" s="1" t="n">
        <v>1</v>
      </c>
      <c r="E28" s="1" t="n">
        <v>6</v>
      </c>
      <c r="F28" s="1" t="n">
        <f aca="false">E28-D28</f>
        <v>5</v>
      </c>
      <c r="G28" s="1" t="n">
        <v>1</v>
      </c>
      <c r="H28" s="1" t="n">
        <v>6</v>
      </c>
      <c r="I28" s="1" t="n">
        <f aca="false">H28-G28</f>
        <v>5</v>
      </c>
      <c r="J28" s="1" t="n">
        <v>4</v>
      </c>
      <c r="K28" s="1" t="n">
        <v>1</v>
      </c>
      <c r="L28" s="1" t="n">
        <f aca="false">E28+G28+K28-J28</f>
        <v>4</v>
      </c>
      <c r="M28" s="1" t="n">
        <f aca="false">M27+F28</f>
        <v>4</v>
      </c>
      <c r="N28" s="1" t="n">
        <f aca="false">N27+I28</f>
        <v>2</v>
      </c>
      <c r="O28" s="1" t="n">
        <f aca="false">O27+L28</f>
        <v>3</v>
      </c>
    </row>
    <row r="29" customFormat="false" ht="14.25" hidden="false" customHeight="false" outlineLevel="0" collapsed="false">
      <c r="C29" s="1" t="n">
        <f aca="false">C28+1</f>
        <v>2023</v>
      </c>
      <c r="D29" s="1" t="n">
        <v>1</v>
      </c>
      <c r="E29" s="1" t="n">
        <v>1</v>
      </c>
      <c r="F29" s="1" t="n">
        <f aca="false">E29-D29</f>
        <v>0</v>
      </c>
      <c r="G29" s="1" t="n">
        <v>1</v>
      </c>
      <c r="H29" s="1" t="n">
        <v>0</v>
      </c>
      <c r="I29" s="1" t="n">
        <f aca="false">H29-G29</f>
        <v>-1</v>
      </c>
      <c r="J29" s="1" t="n">
        <v>4</v>
      </c>
      <c r="K29" s="1" t="n">
        <v>1</v>
      </c>
      <c r="L29" s="1" t="n">
        <f aca="false">E29+G29+K29-J29</f>
        <v>-1</v>
      </c>
      <c r="M29" s="1" t="n">
        <f aca="false">M28+F29</f>
        <v>4</v>
      </c>
      <c r="N29" s="1" t="n">
        <f aca="false">N28+I29</f>
        <v>1</v>
      </c>
      <c r="O29" s="1" t="n">
        <f aca="false">O28+L29</f>
        <v>2</v>
      </c>
    </row>
  </sheetData>
  <printOptions headings="false" gridLines="false" gridLinesSet="true" horizontalCentered="false" verticalCentered="false"/>
  <pageMargins left="0.700694444444445" right="0.700694444444445" top="0.752083333333333" bottom="0.752083333333333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6:G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cols>
    <col collapsed="false" customWidth="true" hidden="false" outlineLevel="0" max="7" min="7" style="1" width="12"/>
  </cols>
  <sheetData>
    <row r="6" customFormat="false" ht="14.25" hidden="false" customHeight="false" outlineLevel="0" collapsed="false">
      <c r="B6" s="1" t="s">
        <v>4</v>
      </c>
      <c r="C6" s="1" t="s">
        <v>61</v>
      </c>
      <c r="D6" s="1" t="s">
        <v>18</v>
      </c>
      <c r="E6" s="1" t="s">
        <v>62</v>
      </c>
      <c r="F6" s="1" t="s">
        <v>63</v>
      </c>
      <c r="G6" s="1" t="s">
        <v>64</v>
      </c>
    </row>
    <row r="7" customFormat="false" ht="14.25" hidden="false" customHeight="false" outlineLevel="0" collapsed="false">
      <c r="B7" s="1" t="n">
        <v>2013</v>
      </c>
      <c r="C7" s="1" t="n">
        <v>4</v>
      </c>
      <c r="D7" s="1" t="n">
        <v>4</v>
      </c>
      <c r="E7" s="1" t="n">
        <f aca="false">C7-D7</f>
        <v>0</v>
      </c>
      <c r="F7" s="1" t="n">
        <v>4</v>
      </c>
      <c r="G7" s="1" t="n">
        <f aca="false">E7</f>
        <v>0</v>
      </c>
    </row>
    <row r="8" customFormat="false" ht="14.25" hidden="false" customHeight="false" outlineLevel="0" collapsed="false">
      <c r="B8" s="1" t="n">
        <f aca="false">B7+1</f>
        <v>2014</v>
      </c>
      <c r="C8" s="1" t="n">
        <v>2</v>
      </c>
      <c r="D8" s="1" t="n">
        <v>4</v>
      </c>
      <c r="E8" s="1" t="n">
        <f aca="false">C8-D8</f>
        <v>-2</v>
      </c>
      <c r="F8" s="1" t="n">
        <v>4</v>
      </c>
      <c r="G8" s="1" t="n">
        <f aca="false">G7+MIN(E8,F8)</f>
        <v>-2</v>
      </c>
    </row>
    <row r="9" customFormat="false" ht="14.25" hidden="false" customHeight="false" outlineLevel="0" collapsed="false">
      <c r="B9" s="1" t="n">
        <f aca="false">B8+1</f>
        <v>2015</v>
      </c>
      <c r="C9" s="1" t="n">
        <v>5</v>
      </c>
      <c r="D9" s="1" t="n">
        <v>4</v>
      </c>
      <c r="E9" s="1" t="n">
        <f aca="false">C9-D9</f>
        <v>1</v>
      </c>
      <c r="F9" s="1" t="n">
        <v>4</v>
      </c>
      <c r="G9" s="1" t="n">
        <f aca="false">G8+MIN(E9,F9)</f>
        <v>-1</v>
      </c>
    </row>
    <row r="10" customFormat="false" ht="14.25" hidden="false" customHeight="false" outlineLevel="0" collapsed="false">
      <c r="B10" s="1" t="n">
        <f aca="false">B9+1</f>
        <v>2016</v>
      </c>
      <c r="C10" s="1" t="n">
        <v>1</v>
      </c>
      <c r="D10" s="1" t="n">
        <v>4</v>
      </c>
      <c r="E10" s="1" t="n">
        <f aca="false">C10-D10</f>
        <v>-3</v>
      </c>
      <c r="F10" s="1" t="n">
        <v>4</v>
      </c>
      <c r="G10" s="1" t="n">
        <f aca="false">G9+MIN(E10,F10)</f>
        <v>-4</v>
      </c>
    </row>
    <row r="11" customFormat="false" ht="14.25" hidden="false" customHeight="false" outlineLevel="0" collapsed="false">
      <c r="B11" s="1" t="n">
        <f aca="false">B10+1</f>
        <v>2017</v>
      </c>
      <c r="C11" s="1" t="n">
        <v>6</v>
      </c>
      <c r="D11" s="1" t="n">
        <v>4</v>
      </c>
      <c r="E11" s="1" t="n">
        <f aca="false">C11-D11</f>
        <v>2</v>
      </c>
      <c r="F11" s="1" t="n">
        <v>4</v>
      </c>
      <c r="G11" s="1" t="n">
        <f aca="false">G10+MIN(E11,F11)</f>
        <v>-2</v>
      </c>
    </row>
    <row r="12" customFormat="false" ht="14.25" hidden="false" customHeight="false" outlineLevel="0" collapsed="false">
      <c r="B12" s="1" t="n">
        <f aca="false">B11+1</f>
        <v>2018</v>
      </c>
      <c r="C12" s="1" t="n">
        <v>5</v>
      </c>
      <c r="D12" s="1" t="n">
        <v>4</v>
      </c>
      <c r="E12" s="1" t="n">
        <f aca="false">C12-D12</f>
        <v>1</v>
      </c>
      <c r="F12" s="1" t="n">
        <v>4</v>
      </c>
      <c r="G12" s="1" t="n">
        <f aca="false">G11+MIN(E12,F12)</f>
        <v>-1</v>
      </c>
    </row>
    <row r="13" customFormat="false" ht="14.25" hidden="false" customHeight="false" outlineLevel="0" collapsed="false">
      <c r="B13" s="1" t="n">
        <f aca="false">B12+1</f>
        <v>2019</v>
      </c>
      <c r="C13" s="1" t="n">
        <v>6</v>
      </c>
      <c r="D13" s="1" t="n">
        <v>2</v>
      </c>
      <c r="E13" s="1" t="n">
        <f aca="false">C13-D13</f>
        <v>4</v>
      </c>
      <c r="F13" s="1" t="n">
        <v>4</v>
      </c>
      <c r="G13" s="1" t="n">
        <f aca="false">G12+MIN(E13,F13)</f>
        <v>3</v>
      </c>
    </row>
    <row r="14" customFormat="false" ht="14.25" hidden="false" customHeight="false" outlineLevel="0" collapsed="false">
      <c r="B14" s="1" t="n">
        <f aca="false">B13+1</f>
        <v>2020</v>
      </c>
      <c r="C14" s="1" t="n">
        <v>1</v>
      </c>
      <c r="D14" s="1" t="n">
        <v>4</v>
      </c>
      <c r="E14" s="1" t="n">
        <f aca="false">C14-D14</f>
        <v>-3</v>
      </c>
      <c r="F14" s="1" t="n">
        <v>4</v>
      </c>
      <c r="G14" s="1" t="n">
        <f aca="false">G13+MIN(E14,F14)</f>
        <v>0</v>
      </c>
    </row>
    <row r="15" customFormat="false" ht="14.25" hidden="false" customHeight="false" outlineLevel="0" collapsed="false">
      <c r="B15" s="1" t="n">
        <f aca="false">B14+1</f>
        <v>2021</v>
      </c>
      <c r="C15" s="1" t="n">
        <v>2</v>
      </c>
      <c r="D15" s="1" t="n">
        <v>4</v>
      </c>
      <c r="E15" s="1" t="n">
        <f aca="false">C15-D15</f>
        <v>-2</v>
      </c>
      <c r="F15" s="1" t="n">
        <v>4</v>
      </c>
      <c r="G15" s="1" t="n">
        <f aca="false">G14+MIN(E15,F15)</f>
        <v>-2</v>
      </c>
    </row>
    <row r="16" customFormat="false" ht="14.25" hidden="false" customHeight="false" outlineLevel="0" collapsed="false">
      <c r="B16" s="1" t="n">
        <f aca="false">B15+1</f>
        <v>2022</v>
      </c>
      <c r="C16" s="1" t="n">
        <v>3</v>
      </c>
      <c r="D16" s="1" t="n">
        <v>4</v>
      </c>
      <c r="E16" s="1" t="n">
        <f aca="false">C16-D16</f>
        <v>-1</v>
      </c>
      <c r="F16" s="1" t="n">
        <v>4</v>
      </c>
      <c r="G16" s="1" t="n">
        <f aca="false">G15+MIN(E16,F16)</f>
        <v>-3</v>
      </c>
    </row>
  </sheetData>
  <printOptions headings="false" gridLines="false" gridLinesSet="true" horizontalCentered="false" verticalCentered="false"/>
  <pageMargins left="0.700694444444445" right="0.700694444444445" top="0.752083333333333" bottom="0.752083333333333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580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nl-NL</dc:language>
  <cp:lastModifiedBy/>
  <dcterms:modified xsi:type="dcterms:W3CDTF">2023-11-16T17:48:13Z</dcterms:modified>
  <cp:revision>67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